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defaultThemeVersion="124226"/>
  <mc:AlternateContent xmlns:mc="http://schemas.openxmlformats.org/markup-compatibility/2006">
    <mc:Choice Requires="x15">
      <x15ac:absPath xmlns:x15ac="http://schemas.microsoft.com/office/spreadsheetml/2010/11/ac" url="https://santos.sharepoint.com/teams/Finance/TR/Tax Matters/Bayu Undan Project/Bayu Guidelines_Presentations/2025 Tax Info/"/>
    </mc:Choice>
  </mc:AlternateContent>
  <xr:revisionPtr revIDLastSave="39" documentId="8_{914204D9-4BD1-457F-953C-295134A8740E}" xr6:coauthVersionLast="47" xr6:coauthVersionMax="47" xr10:uidLastSave="{4D719080-7B60-4452-B99F-37A1EB754A1F}"/>
  <bookViews>
    <workbookView xWindow="0" yWindow="0" windowWidth="25800" windowHeight="21000" tabRatio="730" activeTab="3" xr2:uid="{00000000-000D-0000-FFFF-FFFF00000000}"/>
  </bookViews>
  <sheets>
    <sheet name="Guidelines" sheetId="3" r:id="rId1"/>
    <sheet name="WHT Codes" sheetId="14" r:id="rId2"/>
    <sheet name="New MBT Rates" sheetId="13" state="hidden" r:id="rId3"/>
    <sheet name="NO PE- TL Onshore &amp; Offshore" sheetId="15" r:id="rId4"/>
    <sheet name="INVALID_NO PE TEMPLATE - BU" sheetId="10" state="hidden" r:id="rId5"/>
    <sheet name="INVALID_NO PE - TEMPLATE -Timor" sheetId="12" state="hidden" r:id="rId6"/>
    <sheet name="Example_NON PE" sheetId="1" r:id="rId7"/>
    <sheet name="Rates" sheetId="9" state="hidden" r:id="rId8"/>
  </sheets>
  <externalReferences>
    <externalReference r:id="rId9"/>
  </externalReferences>
  <definedNames>
    <definedName name="_xlnm._FilterDatabase" localSheetId="2" hidden="1">'New MBT Rates'!$A$17:$F$17</definedName>
    <definedName name="JPDA_Rate">Rates!$D$2:$D$8</definedName>
    <definedName name="JPDA_SAPCode">Rates!$E$2:$E$8</definedName>
    <definedName name="JPDA_ServiceType" localSheetId="2">[1]Rates!$B$2:$B$8</definedName>
    <definedName name="JPDA_ServiceType" localSheetId="1">[1]Rates!$B$2:$B$8</definedName>
    <definedName name="JPDA_ServiceType">Rates!$B$2:$B$8</definedName>
    <definedName name="JPDANoWHT" localSheetId="2">[1]Rates!$B$23:$B$25</definedName>
    <definedName name="JPDANoWHT" localSheetId="1">[1]Rates!$B$23:$B$25</definedName>
    <definedName name="JPDANoWHT">Rates!$B$23:$B$25</definedName>
    <definedName name="NonBayu_Location">Rates!$C$20:$C$21</definedName>
    <definedName name="NonBayu_Rate">Rates!$D$20:$D$21</definedName>
    <definedName name="NonBayu_SAPCode">Rates!$E$20:$E$21</definedName>
    <definedName name="NonBayu_ServiceType">Rates!$B$20:$B$21</definedName>
    <definedName name="NonPE_JPDA">Rates!$B$17:$B$19</definedName>
    <definedName name="NonPE_Location">Rates!$C$14:$C$15</definedName>
    <definedName name="NonPE_Rate">Rates!$D$14:$D$15</definedName>
    <definedName name="NonPE_SAPCode">Rates!$E$14:$E$15</definedName>
    <definedName name="NonPE_ServiceType">Rates!$B$14:$B$15</definedName>
    <definedName name="NonPE_Timor">Rates!$B$14:$B$16</definedName>
    <definedName name="_xlnm.Print_Area" localSheetId="6">'Example_NON PE'!$A$1:$K$81</definedName>
    <definedName name="_xlnm.Print_Area" localSheetId="0">Guidelines!$B$2:$B$46</definedName>
    <definedName name="_xlnm.Print_Area" localSheetId="5">'INVALID_NO PE - TEMPLATE -Timor'!$B$2:$I$66</definedName>
    <definedName name="_xlnm.Print_Area" localSheetId="4">'INVALID_NO PE TEMPLATE - BU'!$B$2:$I$66</definedName>
    <definedName name="_xlnm.Print_Area" localSheetId="3">'NO PE- TL Onshore &amp; Offshore'!$B$2:$I$67</definedName>
    <definedName name="_xlnm.Print_Area" localSheetId="1">'WHT Codes'!$B$2:$G$21</definedName>
    <definedName name="Timor_ServiceType" localSheetId="2">[1]Rates!$B$9:$B$13</definedName>
    <definedName name="Timor_ServiceType" localSheetId="1">[1]Rates!$B$9:$B$13</definedName>
    <definedName name="Timor_ServiceType">Rates!$B$9:$B$13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8" i="15" l="1"/>
  <c r="H53" i="1"/>
  <c r="F49" i="1"/>
  <c r="H49" i="1" s="1"/>
  <c r="H39" i="15"/>
  <c r="H37" i="15"/>
  <c r="C63" i="15"/>
  <c r="H41" i="15"/>
  <c r="H40" i="15"/>
  <c r="H38" i="15"/>
  <c r="H36" i="15"/>
  <c r="H29" i="15"/>
  <c r="H28" i="15"/>
  <c r="H27" i="15"/>
  <c r="H26" i="15"/>
  <c r="H19" i="15"/>
  <c r="H18" i="15"/>
  <c r="H17" i="15"/>
  <c r="H16" i="15"/>
  <c r="H32" i="1"/>
  <c r="H33" i="1"/>
  <c r="H48" i="1"/>
  <c r="H50" i="1"/>
  <c r="H51" i="1"/>
  <c r="H40" i="1"/>
  <c r="H41" i="1"/>
  <c r="H43" i="1"/>
  <c r="F64" i="1"/>
  <c r="C8" i="12"/>
  <c r="C9" i="12"/>
  <c r="C8" i="10"/>
  <c r="C9" i="10"/>
  <c r="H27" i="10"/>
  <c r="H17" i="10"/>
  <c r="H18" i="10"/>
  <c r="H19" i="10"/>
  <c r="D53" i="10"/>
  <c r="C73" i="1"/>
  <c r="F55" i="12"/>
  <c r="H16" i="12"/>
  <c r="H17" i="12"/>
  <c r="H18" i="12"/>
  <c r="H19" i="12"/>
  <c r="H20" i="12"/>
  <c r="H21" i="12"/>
  <c r="H23" i="12"/>
  <c r="E55" i="12"/>
  <c r="H55" i="12"/>
  <c r="F53" i="10"/>
  <c r="H31" i="12"/>
  <c r="H39" i="12"/>
  <c r="H38" i="10"/>
  <c r="I44" i="1"/>
  <c r="H58" i="1"/>
  <c r="H28" i="12"/>
  <c r="C62" i="12"/>
  <c r="D55" i="12"/>
  <c r="H32" i="12"/>
  <c r="H30" i="12"/>
  <c r="H29" i="12"/>
  <c r="H27" i="12"/>
  <c r="H41" i="12"/>
  <c r="H40" i="12"/>
  <c r="H38" i="12"/>
  <c r="C62" i="10"/>
  <c r="H40" i="10"/>
  <c r="H39" i="10"/>
  <c r="H37" i="10"/>
  <c r="H36" i="10"/>
  <c r="H29" i="10"/>
  <c r="H28" i="10"/>
  <c r="H26" i="10"/>
  <c r="H16" i="10"/>
  <c r="H21" i="10"/>
  <c r="H43" i="12"/>
  <c r="I44" i="12"/>
  <c r="H49" i="12"/>
  <c r="H34" i="12"/>
  <c r="H31" i="10"/>
  <c r="I32" i="10"/>
  <c r="H47" i="10"/>
  <c r="H42" i="10"/>
  <c r="I22" i="10"/>
  <c r="H56" i="10"/>
  <c r="E53" i="10"/>
  <c r="H46" i="10"/>
  <c r="H48" i="10"/>
  <c r="H48" i="12"/>
  <c r="H50" i="12"/>
  <c r="H53" i="10"/>
  <c r="H49" i="10"/>
  <c r="H51" i="10"/>
  <c r="H58" i="10"/>
  <c r="H53" i="12"/>
  <c r="H58" i="12"/>
  <c r="H51" i="12"/>
  <c r="H21" i="15" l="1"/>
  <c r="E54" i="15" s="1"/>
  <c r="H35" i="1"/>
  <c r="I36" i="1" s="1"/>
  <c r="H67" i="1" s="1"/>
  <c r="I22" i="15"/>
  <c r="H57" i="15" s="1"/>
  <c r="H31" i="15"/>
  <c r="I32" i="15" s="1"/>
  <c r="H48" i="15" s="1"/>
  <c r="H43" i="15"/>
  <c r="F54" i="15"/>
  <c r="H47" i="15" l="1"/>
  <c r="H49" i="15" s="1"/>
  <c r="H52" i="15" s="1"/>
  <c r="H59" i="15" s="1"/>
  <c r="H54" i="15"/>
  <c r="H50" i="15" s="1"/>
  <c r="E64" i="1"/>
  <c r="H64" i="1" s="1"/>
  <c r="H57" i="1"/>
  <c r="H59" i="1" s="1"/>
  <c r="H60" i="1"/>
  <c r="H62" i="1"/>
  <c r="H69" i="1" s="1"/>
</calcChain>
</file>

<file path=xl/sharedStrings.xml><?xml version="1.0" encoding="utf-8"?>
<sst xmlns="http://schemas.openxmlformats.org/spreadsheetml/2006/main" count="688" uniqueCount="320">
  <si>
    <t>General Information</t>
  </si>
  <si>
    <t>●    Invoice number</t>
  </si>
  <si>
    <t>●    Australian Business Number (ABN) - where applicable</t>
  </si>
  <si>
    <t>●    Timor-Leste Tax Identification Number (TIN) - where applicable (PE only)</t>
  </si>
  <si>
    <t>* Equipment rental - a copy of the delivery dockets from equipment pick-up and equipment return</t>
  </si>
  <si>
    <t>* Other expenses - copies of the third party receipts and appropriate authorisation</t>
  </si>
  <si>
    <t>Tax Information</t>
  </si>
  <si>
    <t>1.  VAT</t>
  </si>
  <si>
    <t xml:space="preserve">   - All invoice items subject to VAT must be separately identified and the total amount of VAT shown</t>
  </si>
  <si>
    <t>2. GST</t>
  </si>
  <si>
    <t xml:space="preserve">   - Any items subject to GST need to be separated and the total GST charge calculated (10%) </t>
  </si>
  <si>
    <t xml:space="preserve">  </t>
  </si>
  <si>
    <t>3. Tax Free Items</t>
  </si>
  <si>
    <t xml:space="preserve">   - Any items that are both VAT &amp; GST free need to be separately identified</t>
  </si>
  <si>
    <t>LOCATION</t>
  </si>
  <si>
    <t>SAP DESCRIPTION</t>
  </si>
  <si>
    <t>Timor VAT</t>
  </si>
  <si>
    <t>Australia</t>
  </si>
  <si>
    <t>N/A</t>
  </si>
  <si>
    <t>F0</t>
  </si>
  <si>
    <t>WHT 0% (default)</t>
  </si>
  <si>
    <t>Timor-Leste</t>
  </si>
  <si>
    <t>H9</t>
  </si>
  <si>
    <t>Timor Leste - WH Tax - 10%</t>
  </si>
  <si>
    <t>Rent / Non-resident (Non-Bayu)</t>
  </si>
  <si>
    <t>F4</t>
  </si>
  <si>
    <t>Timor Leste - WH Tax - 8%</t>
  </si>
  <si>
    <t>Timor Leste - WH Tax - 1.8%</t>
  </si>
  <si>
    <t>F5</t>
  </si>
  <si>
    <t>Timor Leste - WH Tax - 1.6%</t>
  </si>
  <si>
    <t>Consulting</t>
  </si>
  <si>
    <t>F6</t>
  </si>
  <si>
    <t>Timor Leste - WH Tax - 2.4%</t>
  </si>
  <si>
    <t>Other Services</t>
  </si>
  <si>
    <t>F7</t>
  </si>
  <si>
    <t>Timor Leste - WH Tax - 6%</t>
  </si>
  <si>
    <t>F8</t>
  </si>
  <si>
    <t>Timor Leste - WH Tax - 0.72%</t>
  </si>
  <si>
    <t>Shipping &amp; Air Charter</t>
  </si>
  <si>
    <t>JPDA</t>
  </si>
  <si>
    <t>K7</t>
  </si>
  <si>
    <t>JPDA WH Tax - 8% (90% of Tax Base)</t>
  </si>
  <si>
    <t>Non-resident WHT (No PE)</t>
  </si>
  <si>
    <t>Applicable - 9% (P8)</t>
  </si>
  <si>
    <t>K1</t>
  </si>
  <si>
    <t>JPDA WH Tax - 1.8% (90% of Tax Base)</t>
  </si>
  <si>
    <t>K2</t>
  </si>
  <si>
    <t>JPDA WH Tax - 0.8% (90% of Tax Base)</t>
  </si>
  <si>
    <t>Construction</t>
  </si>
  <si>
    <t>K3</t>
  </si>
  <si>
    <t>JPDA WH Tax - 1.6% (90% of Tax Base)</t>
  </si>
  <si>
    <t>K4</t>
  </si>
  <si>
    <t>JPDA WH Tax - 2.40% (90% of Tax Base)</t>
  </si>
  <si>
    <t>K5</t>
  </si>
  <si>
    <t>JPDA WH Tax - 6% (90% of Tax Base)</t>
  </si>
  <si>
    <t>K6</t>
  </si>
  <si>
    <t>Shipping / Air Charter</t>
  </si>
  <si>
    <t>Please complete the grey sections</t>
  </si>
  <si>
    <t>#Vendor Name</t>
  </si>
  <si>
    <t xml:space="preserve">Additional notes provided below </t>
  </si>
  <si>
    <t>#Invoice Number</t>
  </si>
  <si>
    <t>#PO/Contract Number</t>
  </si>
  <si>
    <t>ABN :</t>
  </si>
  <si>
    <t xml:space="preserve">This template is for use by: </t>
  </si>
  <si>
    <t>Location</t>
  </si>
  <si>
    <t>TIN :</t>
  </si>
  <si>
    <t>- Bayu-Undan (H8) sub-contractors, with</t>
  </si>
  <si>
    <t>Service Type</t>
  </si>
  <si>
    <t>Non-resident</t>
  </si>
  <si>
    <r>
      <t>- No Timor-Leste permanent establishment</t>
    </r>
    <r>
      <rPr>
        <vertAlign val="superscript"/>
        <sz val="12"/>
        <rFont val="Arial"/>
        <family val="2"/>
      </rPr>
      <t>1</t>
    </r>
    <r>
      <rPr>
        <sz val="12"/>
        <rFont val="Arial"/>
        <family val="2"/>
      </rPr>
      <t xml:space="preserve"> (PE),</t>
    </r>
  </si>
  <si>
    <t>WHT Rate</t>
  </si>
  <si>
    <t>SAP Code</t>
  </si>
  <si>
    <t>Order /</t>
  </si>
  <si>
    <t>Good / Service</t>
  </si>
  <si>
    <t xml:space="preserve">Description </t>
  </si>
  <si>
    <t xml:space="preserve">Rate </t>
  </si>
  <si>
    <t>Qty</t>
  </si>
  <si>
    <t>Total</t>
  </si>
  <si>
    <t>Line item</t>
  </si>
  <si>
    <t>VAT Charges</t>
  </si>
  <si>
    <t>Offshore Labour/Rentals</t>
  </si>
  <si>
    <t>Engineer/Equipment</t>
  </si>
  <si>
    <t>Sub-Total</t>
  </si>
  <si>
    <t>9% VAT</t>
  </si>
  <si>
    <t>GST Charges</t>
  </si>
  <si>
    <t>Onshore Labour (AUS)</t>
  </si>
  <si>
    <t>Tech assistant</t>
  </si>
  <si>
    <t>Reimbursments (AUS)</t>
  </si>
  <si>
    <r>
      <t>Australian travel and expenses</t>
    </r>
    <r>
      <rPr>
        <vertAlign val="superscript"/>
        <sz val="9"/>
        <rFont val="Arial"/>
        <family val="2"/>
      </rPr>
      <t>2</t>
    </r>
  </si>
  <si>
    <t>10% GST</t>
  </si>
  <si>
    <t>VAT &amp; GST FREE</t>
  </si>
  <si>
    <t>Mobilisation</t>
  </si>
  <si>
    <t>Demobilisation</t>
  </si>
  <si>
    <t>Reimbursments (intl.)</t>
  </si>
  <si>
    <r>
      <t>International travel and expenses (not AUS)</t>
    </r>
    <r>
      <rPr>
        <vertAlign val="superscript"/>
        <sz val="9"/>
        <rFont val="Arial"/>
        <family val="2"/>
      </rPr>
      <t>3</t>
    </r>
  </si>
  <si>
    <t xml:space="preserve">Gross Invoice costs </t>
  </si>
  <si>
    <t>ADD</t>
  </si>
  <si>
    <t>GST on Australian Services</t>
  </si>
  <si>
    <t xml:space="preserve">Gross Payable to Contractor  </t>
  </si>
  <si>
    <t>LESS</t>
  </si>
  <si>
    <t xml:space="preserve">Total Payable to Contractor </t>
  </si>
  <si>
    <t>Withholding Tax</t>
  </si>
  <si>
    <t>INVOICE TOTAL</t>
  </si>
  <si>
    <t>Prepared By:</t>
  </si>
  <si>
    <t>Company:</t>
  </si>
  <si>
    <t>Date:</t>
  </si>
  <si>
    <t>Signed:</t>
  </si>
  <si>
    <r>
      <rPr>
        <vertAlign val="superscript"/>
        <sz val="11"/>
        <rFont val="Arial"/>
        <family val="2"/>
      </rPr>
      <t>2</t>
    </r>
    <r>
      <rPr>
        <sz val="11"/>
        <rFont val="Arial"/>
        <family val="2"/>
      </rPr>
      <t xml:space="preserve"> GST is only applicable on recharges where the original invoice was subject to GST. The GST exclusive amount should be invoiced, and then GST applied as required under the GST Act 1999. </t>
    </r>
  </si>
  <si>
    <r>
      <rPr>
        <vertAlign val="superscript"/>
        <sz val="11"/>
        <rFont val="Arial"/>
        <family val="2"/>
      </rPr>
      <t>3</t>
    </r>
    <r>
      <rPr>
        <sz val="11"/>
        <rFont val="Arial"/>
        <family val="2"/>
      </rPr>
      <t xml:space="preserve"> No withholding tax or GST is applicable on recharges for international travel and accomodation, or goods aquired outside of Australia. </t>
    </r>
  </si>
  <si>
    <t>No PE Template - Onshore Timor-Leste</t>
  </si>
  <si>
    <t>- Performing services on the Timor-Leste mainland,</t>
  </si>
  <si>
    <r>
      <t xml:space="preserve">- Including </t>
    </r>
    <r>
      <rPr>
        <b/>
        <sz val="12"/>
        <rFont val="Arial"/>
        <family val="2"/>
      </rPr>
      <t xml:space="preserve">local content </t>
    </r>
    <r>
      <rPr>
        <sz val="12"/>
        <rFont val="Arial"/>
        <family val="2"/>
      </rPr>
      <t xml:space="preserve">services performed in Timor-Leste. </t>
    </r>
  </si>
  <si>
    <t>WHT Charges</t>
  </si>
  <si>
    <t>Onshore Labour/Rentals (Timor)</t>
  </si>
  <si>
    <t>Reimbursments (Timor)</t>
  </si>
  <si>
    <r>
      <t>Service performed in Timor by non-resident</t>
    </r>
    <r>
      <rPr>
        <vertAlign val="superscript"/>
        <sz val="9"/>
        <rFont val="Arial"/>
        <family val="2"/>
      </rPr>
      <t>2</t>
    </r>
  </si>
  <si>
    <t>WHT &amp; GST FREE Charges</t>
  </si>
  <si>
    <t>Perth to Timor</t>
  </si>
  <si>
    <t>Timor to Perth</t>
  </si>
  <si>
    <r>
      <t>Recharge of service performed in Timor by resident</t>
    </r>
    <r>
      <rPr>
        <vertAlign val="superscript"/>
        <sz val="9"/>
        <rFont val="Arial"/>
        <family val="2"/>
      </rPr>
      <t>3</t>
    </r>
  </si>
  <si>
    <r>
      <t>International travel and expenses (not AUS)</t>
    </r>
    <r>
      <rPr>
        <vertAlign val="superscript"/>
        <sz val="9"/>
        <rFont val="Arial"/>
        <family val="2"/>
      </rPr>
      <t>4</t>
    </r>
  </si>
  <si>
    <r>
      <t>Australian travel and expenses</t>
    </r>
    <r>
      <rPr>
        <vertAlign val="superscript"/>
        <sz val="9"/>
        <rFont val="Arial"/>
        <family val="2"/>
      </rPr>
      <t>5</t>
    </r>
  </si>
  <si>
    <r>
      <rPr>
        <vertAlign val="superscript"/>
        <sz val="11"/>
        <rFont val="Arial"/>
        <family val="2"/>
      </rPr>
      <t>2</t>
    </r>
    <r>
      <rPr>
        <sz val="11"/>
        <rFont val="Arial"/>
        <family val="2"/>
      </rPr>
      <t xml:space="preserve"> 8% withholding tax to be applied to recharges for services performed on Timor-Leste mainland by a non-resident, non-PE entity.</t>
    </r>
  </si>
  <si>
    <r>
      <rPr>
        <vertAlign val="superscript"/>
        <sz val="11"/>
        <rFont val="Arial"/>
        <family val="2"/>
      </rPr>
      <t>4</t>
    </r>
    <r>
      <rPr>
        <sz val="11"/>
        <rFont val="Arial"/>
        <family val="2"/>
      </rPr>
      <t xml:space="preserve"> No withholding tax or GST is applicable on recharges for international travel and accomodation, or goods aquired outside of Australia. </t>
    </r>
  </si>
  <si>
    <r>
      <rPr>
        <vertAlign val="superscript"/>
        <sz val="11"/>
        <rFont val="Arial"/>
        <family val="2"/>
      </rPr>
      <t>5</t>
    </r>
    <r>
      <rPr>
        <sz val="11"/>
        <rFont val="Arial"/>
        <family val="2"/>
      </rPr>
      <t xml:space="preserve"> GST is only applicable on recharges where the original invoice was subject to GST. The GST exclusive amount should be invoiced, and then GST applied as required under the GST Act 1999. </t>
    </r>
  </si>
  <si>
    <t>1)</t>
  </si>
  <si>
    <t xml:space="preserve">Engineer departed Perth on  11 May and arrives on the Bayu Undan platform on 12 May. </t>
  </si>
  <si>
    <t>2)</t>
  </si>
  <si>
    <t>Engineer performs work on the platform up until the morning of 18 May</t>
  </si>
  <si>
    <t>3)</t>
  </si>
  <si>
    <t>4)</t>
  </si>
  <si>
    <t>5)</t>
  </si>
  <si>
    <t>6)</t>
  </si>
  <si>
    <t>X Pty Ltd</t>
  </si>
  <si>
    <t>Invoice # 1234</t>
  </si>
  <si>
    <t>111 111 111</t>
  </si>
  <si>
    <t>Non-resident / Non-PE</t>
  </si>
  <si>
    <r>
      <t>- No Timor-Leste permanent establishment</t>
    </r>
    <r>
      <rPr>
        <vertAlign val="superscript"/>
        <sz val="11"/>
        <rFont val="Arial"/>
        <family val="2"/>
      </rPr>
      <t>1</t>
    </r>
    <r>
      <rPr>
        <sz val="11"/>
        <rFont val="Arial"/>
        <family val="2"/>
      </rPr>
      <t xml:space="preserve"> (PE),</t>
    </r>
  </si>
  <si>
    <t>Offshore Labour</t>
  </si>
  <si>
    <t>Cost +10%</t>
  </si>
  <si>
    <t>Mobilisation/Travel</t>
  </si>
  <si>
    <t>Equip transit</t>
  </si>
  <si>
    <t>Invoice Type</t>
  </si>
  <si>
    <t>Rate</t>
  </si>
  <si>
    <t>Description</t>
  </si>
  <si>
    <t>PE JPDA</t>
  </si>
  <si>
    <t>Drilling Support</t>
  </si>
  <si>
    <t>Royalties (AUS resident)</t>
  </si>
  <si>
    <t>TBA</t>
  </si>
  <si>
    <t>JPDA WH Tax - 6%</t>
  </si>
  <si>
    <t>Royalties (Non-AUS)</t>
  </si>
  <si>
    <t>JPDA WH Tax - .72% (90% of Tax Base)</t>
  </si>
  <si>
    <t>PE Timor</t>
  </si>
  <si>
    <t>Royalties</t>
  </si>
  <si>
    <t>Timor Leste - WH Tax - .72%</t>
  </si>
  <si>
    <t>Non-PE Timor</t>
  </si>
  <si>
    <t>Non-PE JPDA</t>
  </si>
  <si>
    <t>JPDA WH Tax - 8%</t>
  </si>
  <si>
    <t>Timor, Non-Bayu</t>
  </si>
  <si>
    <t>Rent</t>
  </si>
  <si>
    <t>P5</t>
  </si>
  <si>
    <t>Timor Non-Resident / PE</t>
  </si>
  <si>
    <t xml:space="preserve">TIMOR LESTE </t>
  </si>
  <si>
    <t>DOMESTIC</t>
  </si>
  <si>
    <t>PE JPDA - No WHT</t>
  </si>
  <si>
    <t>Repairs &amp; Maintenance</t>
  </si>
  <si>
    <t>Manpower</t>
  </si>
  <si>
    <t>Catering</t>
  </si>
  <si>
    <t>Royalties:</t>
  </si>
  <si>
    <t>TIMOR</t>
  </si>
  <si>
    <t>AUS with Timor PE</t>
  </si>
  <si>
    <t>Non-AUS, Timor PE</t>
  </si>
  <si>
    <t>AUS NO-PE</t>
  </si>
  <si>
    <t>Non-AUS, NO-PE</t>
  </si>
  <si>
    <t>Royalty paid to foreign entity</t>
  </si>
  <si>
    <t>If AUS then no reduction allowed, if not AUS then 7.2%</t>
  </si>
  <si>
    <t>Royalty paid to resident or PE entity</t>
  </si>
  <si>
    <t>If AUS then no reduction allowed, if not AUS then 5.4%</t>
  </si>
  <si>
    <t xml:space="preserve">   - Where GST is invoiced in foreign (non-AUD) currency, the exchange rate used for converting the GST into AUD must be specified or the equivalent AUD amount also shown on the invoice. </t>
  </si>
  <si>
    <t>Invoicing Guidelines - Bayu-Undan Services</t>
  </si>
  <si>
    <t>TL mainland services (non-Bayu-Undan): Rents / Non-resident services</t>
  </si>
  <si>
    <t>Bayu-Undan</t>
  </si>
  <si>
    <t>Perth to Bayu-Undan</t>
  </si>
  <si>
    <t>Bayu-Undan to Perth</t>
  </si>
  <si>
    <t>WHT Payable by COPA to TLRS</t>
  </si>
  <si>
    <t>VAT on Bayu-Undan Services (payable by COPA to TLRS)</t>
  </si>
  <si>
    <r>
      <rPr>
        <vertAlign val="superscript"/>
        <sz val="11"/>
        <rFont val="Arial"/>
        <family val="2"/>
      </rPr>
      <t>1</t>
    </r>
    <r>
      <rPr>
        <sz val="11"/>
        <rFont val="Arial"/>
        <family val="2"/>
      </rPr>
      <t xml:space="preserve"> A permanent establishment is acquired when an entity has personnel present in Timor-Leste for 60 days or more in a 12 month period.</t>
    </r>
  </si>
  <si>
    <t>Bayu-Undan Contractor - non  PE</t>
  </si>
  <si>
    <t>Onshore Rates are AUD 1200 per day for Engineer and AUD 200 a day for the pump.  Offshore Rates are AUD 1293.10 per day for Engineer and AUD 215.52 per day for the pump (both rates inclusive of 7.2%WHT).  Expenses are at cost + 10%</t>
  </si>
  <si>
    <t xml:space="preserve">- Performing services in the Bayu-Undan contract area. </t>
  </si>
  <si>
    <t>No PE Template - Bayu-Undan contract area</t>
  </si>
  <si>
    <t>Applicable to services performed from 30 August 2019 onwards</t>
  </si>
  <si>
    <t>Comments on Application</t>
  </si>
  <si>
    <t>Timor Leste - WH Tax - 7.2%</t>
  </si>
  <si>
    <t>Timor Leste - WH Tax - 1.62%</t>
  </si>
  <si>
    <t>Timor Leste - WH Tax - 1.44%</t>
  </si>
  <si>
    <t>Timor Leste - WH Tax - 2.16%</t>
  </si>
  <si>
    <t>Timor Leste - WH Tax - 5.40%</t>
  </si>
  <si>
    <r>
      <rPr>
        <vertAlign val="superscript"/>
        <sz val="11"/>
        <rFont val="Arial"/>
        <family val="2"/>
      </rPr>
      <t>3</t>
    </r>
    <r>
      <rPr>
        <sz val="11"/>
        <rFont val="Arial"/>
        <family val="2"/>
      </rPr>
      <t xml:space="preserve"> No withholding tax is applicable on recharges for services performed on Timor-Leste mainland by a Timor-Leste resident or PE entity who are registered for tax in Timor-Leste, i.e. where a Timor-Leste TIN (tax identification number) is quoted on the original invoice. </t>
    </r>
  </si>
  <si>
    <t>to Bayu-Undan Platform (from Perth)</t>
  </si>
  <si>
    <t>Activity Description</t>
  </si>
  <si>
    <t>SAP WHT Code</t>
  </si>
  <si>
    <t>SAP Description</t>
  </si>
  <si>
    <t>TL</t>
  </si>
  <si>
    <t>Timor Leste</t>
  </si>
  <si>
    <t>No PE Template - Timor Leste (Onshore &amp; Offshore)</t>
  </si>
  <si>
    <t>- Performing services in  Timor Leste (onshore and offshore).</t>
  </si>
  <si>
    <r>
      <t xml:space="preserve">including </t>
    </r>
    <r>
      <rPr>
        <b/>
        <sz val="12"/>
        <rFont val="Arial"/>
        <family val="2"/>
      </rPr>
      <t>local content</t>
    </r>
    <r>
      <rPr>
        <sz val="12"/>
        <rFont val="Arial"/>
        <family val="2"/>
      </rPr>
      <t xml:space="preserve"> services performed in Timor-Leste. </t>
    </r>
  </si>
  <si>
    <t>Santos is required to submit all relevant taxes to both the Australian and Timor-Leste governments.  Sufficient information must be provided on invoices to allow calculation of such taxes.</t>
  </si>
  <si>
    <t>WHT Payable by SANTOS to TLRS</t>
  </si>
  <si>
    <t>The following general information must be provided for the invoice to be tax compliant and to assist with referencing payment in the SANTOS systems.</t>
  </si>
  <si>
    <t>●    SANTOS Purchase Order number</t>
  </si>
  <si>
    <t>●   SANTOS Contract number</t>
  </si>
  <si>
    <t>All claims for services must also be accompanied by appropriate back-up documentation which is duly authorised by the relevant SANTOS representative.  For example;</t>
  </si>
  <si>
    <t>* Labour hours - a timesheet signed by the SANTOS supervisor</t>
  </si>
  <si>
    <r>
      <t xml:space="preserve">The following detailed information is required to calculate the correct taxes and charges.  </t>
    </r>
    <r>
      <rPr>
        <i/>
        <sz val="10"/>
        <rFont val="Arial"/>
        <family val="2"/>
      </rPr>
      <t>In addition, the level of detail for each item and the relevant rate must match the SANTOS purchase order and align with the agreed contract rates.</t>
    </r>
  </si>
  <si>
    <t>All items (charges) on the invoice must be categorised into the three sections listed above to enable SANTOS to process the invoice.</t>
  </si>
  <si>
    <t>VAT on Bayu-Undan Services (payable by SANTOS to TLRS)</t>
  </si>
  <si>
    <t xml:space="preserve">Contractor X has  performed the following work for Santos in response to a SANTOS Purchase Order.  The work involves the use of an engineer and a rental pump.  Contractor X organsises their own travel for personnel and freight for the pump.  WHT is calculated at 7.2%. </t>
  </si>
  <si>
    <t xml:space="preserve">   - VAT only applies to the value of services performed in the Former JPDA / Bayu-Undan Offshore Area</t>
  </si>
  <si>
    <t>Mobilisation (AUS)</t>
  </si>
  <si>
    <t>Demobilisation (Timor-Leste mainland)</t>
  </si>
  <si>
    <t>WHT</t>
  </si>
  <si>
    <t>Mobilisation (Timor-Leste mainland)</t>
  </si>
  <si>
    <t>Timor-Leste Mainland Services</t>
  </si>
  <si>
    <t>Dili to Suai or Bayu-Undan</t>
  </si>
  <si>
    <t>Services or rental Dili / Suai</t>
  </si>
  <si>
    <t>Services or Equipment Rental at Bayu Undan</t>
  </si>
  <si>
    <t>Suai to Dili / within Timor-Leste mainland</t>
  </si>
  <si>
    <t>VAT Charges (services in Bayu Undan Offshore Area)</t>
  </si>
  <si>
    <t>Grey Sections include examples - replace with actual details</t>
  </si>
  <si>
    <t>SAP - WHT Type</t>
  </si>
  <si>
    <t>SAP - WHT CODE</t>
  </si>
  <si>
    <t>WHT Rate %</t>
  </si>
  <si>
    <t>SES: GST / VAT Code</t>
  </si>
  <si>
    <t>Default</t>
  </si>
  <si>
    <t>Z0</t>
  </si>
  <si>
    <t>Standard for Australian business</t>
  </si>
  <si>
    <t>P1 / P0</t>
  </si>
  <si>
    <t>Z1</t>
  </si>
  <si>
    <t>Interest paid to foreign residents</t>
  </si>
  <si>
    <t>Z2</t>
  </si>
  <si>
    <t>Related to capital works</t>
  </si>
  <si>
    <t>Z3</t>
  </si>
  <si>
    <t>Technology rights / use - variable rates</t>
  </si>
  <si>
    <t>Z4</t>
  </si>
  <si>
    <t>Not registered for tax</t>
  </si>
  <si>
    <t>Timor-Leste: PE Registered</t>
  </si>
  <si>
    <t>ZT</t>
  </si>
  <si>
    <t>H1</t>
  </si>
  <si>
    <t>Timor mainland - Construction Services</t>
  </si>
  <si>
    <t>Timor Leste - WH Tax - 2%</t>
  </si>
  <si>
    <t>P0</t>
  </si>
  <si>
    <t>H2</t>
  </si>
  <si>
    <t>Timor mainland - Construction-Consulting</t>
  </si>
  <si>
    <t>Timor Leste - WH Tax - 4%</t>
  </si>
  <si>
    <t>Drilling Services / Drilling Support Services</t>
  </si>
  <si>
    <t>9% P9 (or P0)</t>
  </si>
  <si>
    <t>Shipping &amp; Air Charter, offshore construction</t>
  </si>
  <si>
    <t>Construction Consulting (engineering, design, project management, technical)</t>
  </si>
  <si>
    <t>Other Services (technical, rental)</t>
  </si>
  <si>
    <t xml:space="preserve">Timor-Leste: Non-PE / Not registered </t>
  </si>
  <si>
    <t>Royalties (Non-AUS/Non-TL)</t>
  </si>
  <si>
    <t>9% P9</t>
  </si>
  <si>
    <t>GST Charges (goods and Services provided in Australia)</t>
  </si>
  <si>
    <t>VAT &amp; GST FREE (other services and goods - Timor / outside Australia)</t>
  </si>
  <si>
    <r>
      <t>International travel and non-Aust expenses</t>
    </r>
    <r>
      <rPr>
        <vertAlign val="superscript"/>
        <sz val="9"/>
        <rFont val="Arial"/>
        <family val="2"/>
      </rPr>
      <t>3</t>
    </r>
  </si>
  <si>
    <t>Note: WHT will apply to services on Timor-Leste mainland which are not subject to VAT</t>
  </si>
  <si>
    <t>Total base for WHT:</t>
  </si>
  <si>
    <t>Applies</t>
  </si>
  <si>
    <t>Equipment hire</t>
  </si>
  <si>
    <t>Onshore work (Aust)</t>
  </si>
  <si>
    <t>Freight/Expenses (Aust)</t>
  </si>
  <si>
    <t>Offshore hire rate (incl.WHT)</t>
  </si>
  <si>
    <t>PO 480000123</t>
  </si>
  <si>
    <t>Hire equipment freighted ex Perth on 9 May and arrives on Bayu-Undan platform 12 May</t>
  </si>
  <si>
    <t>Hire equipment is moved back to Darwin on 19 May from the platform then gets freighted back to Perth and arrives in Perth on 22 May</t>
  </si>
  <si>
    <t>Australian freight and expenses  come to AUD 2500 including the 10% oncharge</t>
  </si>
  <si>
    <t xml:space="preserve">Engineer departed Bayu Undan platform on 18 May to Dili and is in Dili overnight, departing 19 May and arrives back in Perth on 19 May </t>
  </si>
  <si>
    <t>Engineer spends 20-21 May in Perth writing a report</t>
  </si>
  <si>
    <t>Perth to Bayu-Undan 11-12 May</t>
  </si>
  <si>
    <t>Darwin to Perth</t>
  </si>
  <si>
    <t>Standard rate - 20-21 May</t>
  </si>
  <si>
    <t>Offshore rate (incl.WHT): 13-18 May</t>
  </si>
  <si>
    <t>Dili, TL rate incl WHT - 19 May</t>
  </si>
  <si>
    <t>Catering/ Maintenance/ Medical/ Manpower Services</t>
  </si>
  <si>
    <t>WH Tax Free - 0.00%</t>
  </si>
  <si>
    <t>Drilling &amp; Drilling Support Services</t>
  </si>
  <si>
    <t>Construction Services</t>
  </si>
  <si>
    <t>Consulting Services</t>
  </si>
  <si>
    <t>Shipping &amp; Air Charter Services</t>
  </si>
  <si>
    <t>TL mainland - Construction Services</t>
  </si>
  <si>
    <t>Timor Leste - WH Tax - 2.00%</t>
  </si>
  <si>
    <t>TL mainland - Construction-Consulting Services</t>
  </si>
  <si>
    <t>Timor Leste - WH Tax - 4.00%</t>
  </si>
  <si>
    <t>TL mainland (non-Bayu-Undan): Rents / Non-resident services</t>
  </si>
  <si>
    <t>Timor Leste - WH Tax - 10.00%</t>
  </si>
  <si>
    <t>Non-resident services WHT (No PE)</t>
  </si>
  <si>
    <t>Bayu-Undan / Timor Leste</t>
  </si>
  <si>
    <t xml:space="preserve">   - Generally WHT will apply to the same base charges as VAT unless there are costs accrued on the Timor-Leste mainland which are not subject to VAT but remain subject to WHT.</t>
  </si>
  <si>
    <t>- Bayu-Undan sub-contractors, with</t>
  </si>
  <si>
    <t>4.  WHT - Non-Resident subcontractors</t>
  </si>
  <si>
    <t xml:space="preserve">   - The applicable WHT rate must be displayed on the invoice - this will be 7.2% for non-residents (no PE)</t>
  </si>
  <si>
    <t xml:space="preserve">   - For non PE contractors the base amount subject to VAT will usually also be the amount subject to WHT</t>
  </si>
  <si>
    <t>WHT - 0% WHT Free</t>
  </si>
  <si>
    <t>Withholding Tax - Interest</t>
  </si>
  <si>
    <t>Withholding Tax - Foreign Contractor</t>
  </si>
  <si>
    <t>Withholding Tax - Royalties</t>
  </si>
  <si>
    <t>Withholding Tax - No ABN</t>
  </si>
  <si>
    <t>Demobilisation from Timor-Leste (portion within Australia)</t>
  </si>
  <si>
    <t>Onshore Labour / Rental (AUS)</t>
  </si>
  <si>
    <t>Standby for offshore services</t>
  </si>
  <si>
    <t>Offshore Equipment Preparation</t>
  </si>
  <si>
    <t>Other services in Australia</t>
  </si>
  <si>
    <t xml:space="preserve">Demobilisation from Bayu-Undan </t>
  </si>
  <si>
    <t>Bayu day of demob (e.g. BU-DRW, BU-DIL)</t>
  </si>
  <si>
    <t>PO Line /</t>
  </si>
  <si>
    <t>ESN</t>
  </si>
  <si>
    <t>Line 1 / 10626-8498-020</t>
  </si>
  <si>
    <t>Line 1 / 10626-8498-030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</si>
</sst>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00"/>
    <numFmt numFmtId="165" formatCode="0.000%"/>
    <numFmt numFmtId="166" formatCode="0.0%"/>
  </numFmts>
  <fonts count="37" x14ac:knownFonts="1">
    <font>
      <sz val="10"/>
      <name val="Arial"/>
    </font>
    <font>
      <sz val="11"/>
      <color theme="1"/>
      <name val="Calibri"/>
      <family val="2"/>
      <scheme val="minor"/>
    </font>
    <font>
      <sz val="10"/>
      <name val="Arial"/>
      <family val="2"/>
    </font>
    <font>
      <sz val="9"/>
      <name val="Times New Roman"/>
      <family val="1"/>
    </font>
    <font>
      <b/>
      <sz val="14"/>
      <name val="Times New Roman"/>
      <family val="1"/>
    </font>
    <font>
      <sz val="8"/>
      <name val="Arial"/>
      <family val="2"/>
    </font>
    <font>
      <sz val="12"/>
      <name val="Times New Roman"/>
      <family val="1"/>
    </font>
    <font>
      <b/>
      <sz val="10"/>
      <name val="Arial"/>
      <family val="2"/>
    </font>
    <font>
      <b/>
      <u/>
      <sz val="12"/>
      <name val="Arial"/>
      <family val="2"/>
    </font>
    <font>
      <i/>
      <sz val="10"/>
      <name val="Arial"/>
      <family val="2"/>
    </font>
    <font>
      <sz val="12"/>
      <name val="Arial"/>
      <family val="2"/>
    </font>
    <font>
      <b/>
      <sz val="12"/>
      <name val="Arial"/>
      <family val="2"/>
    </font>
    <font>
      <b/>
      <sz val="14"/>
      <name val="Arial"/>
      <family val="2"/>
    </font>
    <font>
      <b/>
      <sz val="9"/>
      <name val="Arial"/>
      <family val="2"/>
    </font>
    <font>
      <b/>
      <sz val="11"/>
      <name val="Arial"/>
      <family val="2"/>
    </font>
    <font>
      <sz val="10"/>
      <name val="Arial"/>
      <family val="2"/>
    </font>
    <font>
      <sz val="9"/>
      <name val="Arial"/>
      <family val="2"/>
    </font>
    <font>
      <i/>
      <sz val="9"/>
      <name val="Arial"/>
      <family val="2"/>
    </font>
    <font>
      <sz val="9"/>
      <color indexed="12"/>
      <name val="Arial"/>
      <family val="2"/>
    </font>
    <font>
      <b/>
      <i/>
      <sz val="9"/>
      <color indexed="10"/>
      <name val="Arial"/>
      <family val="2"/>
    </font>
    <font>
      <b/>
      <u/>
      <sz val="11"/>
      <name val="Arial"/>
      <family val="2"/>
    </font>
    <font>
      <sz val="11"/>
      <name val="Arial"/>
      <family val="2"/>
    </font>
    <font>
      <b/>
      <sz val="10"/>
      <color indexed="12"/>
      <name val="Arial"/>
      <family val="2"/>
    </font>
    <font>
      <b/>
      <sz val="9"/>
      <color indexed="14"/>
      <name val="Arial"/>
      <family val="2"/>
    </font>
    <font>
      <b/>
      <sz val="9"/>
      <color indexed="10"/>
      <name val="Arial"/>
      <family val="2"/>
    </font>
    <font>
      <b/>
      <i/>
      <sz val="10"/>
      <name val="Arial"/>
      <family val="2"/>
    </font>
    <font>
      <b/>
      <sz val="11"/>
      <color theme="0"/>
      <name val="Arial"/>
      <family val="2"/>
    </font>
    <font>
      <b/>
      <i/>
      <sz val="9"/>
      <name val="Arial"/>
      <family val="2"/>
    </font>
    <font>
      <b/>
      <u/>
      <sz val="10"/>
      <name val="Arial"/>
      <family val="2"/>
    </font>
    <font>
      <vertAlign val="superscript"/>
      <sz val="12"/>
      <name val="Arial"/>
      <family val="2"/>
    </font>
    <font>
      <vertAlign val="superscript"/>
      <sz val="9"/>
      <name val="Arial"/>
      <family val="2"/>
    </font>
    <font>
      <vertAlign val="superscript"/>
      <sz val="11"/>
      <name val="Arial"/>
      <family val="2"/>
    </font>
    <font>
      <b/>
      <sz val="18"/>
      <color theme="0"/>
      <name val="Arial"/>
      <family val="2"/>
    </font>
    <font>
      <sz val="11"/>
      <name val="Times New Roman"/>
      <family val="1"/>
    </font>
    <font>
      <b/>
      <sz val="10"/>
      <color theme="0"/>
      <name val="Arial"/>
      <family val="2"/>
    </font>
    <font>
      <b/>
      <sz val="10"/>
      <color rgb="FFFF0000"/>
      <name val="Arial"/>
      <family val="2"/>
    </font>
    <font>
      <sz val="10"/>
      <color rgb="FFFF0000"/>
      <name val="Arial"/>
      <family val="2"/>
    </font>
  </fonts>
  <fills count="15">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31"/>
        <bgColor indexed="64"/>
      </patternFill>
    </fill>
    <fill>
      <patternFill patternType="solid">
        <fgColor indexed="46"/>
        <bgColor indexed="64"/>
      </patternFill>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
      <patternFill patternType="solid">
        <fgColor rgb="FF00FF00"/>
        <bgColor indexed="64"/>
      </patternFill>
    </fill>
    <fill>
      <patternFill patternType="solid">
        <fgColor rgb="FFCCFFCC"/>
        <bgColor indexed="64"/>
      </patternFill>
    </fill>
    <fill>
      <patternFill patternType="solid">
        <fgColor rgb="FFFFFF00"/>
        <bgColor indexed="64"/>
      </patternFill>
    </fill>
    <fill>
      <patternFill patternType="solid">
        <fgColor theme="1"/>
        <bgColor indexed="64"/>
      </patternFill>
    </fill>
    <fill>
      <patternFill patternType="solid">
        <fgColor rgb="FFFFFF66"/>
        <bgColor indexed="64"/>
      </patternFill>
    </fill>
    <fill>
      <patternFill patternType="solid">
        <fgColor rgb="FFCCECFF"/>
        <bgColor indexed="64"/>
      </patternFill>
    </fill>
  </fills>
  <borders count="62">
    <border>
      <left/>
      <right/>
      <top/>
      <bottom/>
      <diagonal/>
    </border>
    <border>
      <left style="medium">
        <color indexed="64"/>
      </left>
      <right/>
      <top/>
      <bottom/>
      <diagonal/>
    </border>
    <border>
      <left/>
      <right/>
      <top/>
      <bottom style="medium">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top style="thin">
        <color indexed="64"/>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s>
  <cellStyleXfs count="6">
    <xf numFmtId="0" fontId="0"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0" fontId="2" fillId="0" borderId="0"/>
    <xf numFmtId="0" fontId="1" fillId="0" borderId="0"/>
  </cellStyleXfs>
  <cellXfs count="385">
    <xf numFmtId="0" fontId="0" fillId="0" borderId="0" xfId="0"/>
    <xf numFmtId="0" fontId="0" fillId="0" borderId="0" xfId="0" applyAlignment="1">
      <alignment wrapText="1"/>
    </xf>
    <xf numFmtId="0" fontId="0" fillId="0" borderId="27" xfId="0" applyBorder="1" applyAlignment="1">
      <alignment horizontal="center"/>
    </xf>
    <xf numFmtId="0" fontId="24" fillId="0" borderId="26" xfId="0" applyFont="1" applyBorder="1" applyAlignment="1">
      <alignment horizontal="center"/>
    </xf>
    <xf numFmtId="10" fontId="24" fillId="0" borderId="26" xfId="2" applyNumberFormat="1" applyFont="1" applyBorder="1" applyAlignment="1">
      <alignment horizontal="center"/>
    </xf>
    <xf numFmtId="165" fontId="24" fillId="0" borderId="26" xfId="2" applyNumberFormat="1" applyFont="1" applyBorder="1" applyAlignment="1">
      <alignment horizontal="center"/>
    </xf>
    <xf numFmtId="0" fontId="24" fillId="0" borderId="29" xfId="0" applyFont="1" applyBorder="1" applyAlignment="1">
      <alignment horizontal="center"/>
    </xf>
    <xf numFmtId="10" fontId="24" fillId="0" borderId="29" xfId="2" applyNumberFormat="1" applyFont="1" applyFill="1" applyBorder="1" applyAlignment="1">
      <alignment horizontal="center"/>
    </xf>
    <xf numFmtId="0" fontId="23" fillId="0" borderId="26" xfId="0" applyFont="1" applyBorder="1" applyAlignment="1">
      <alignment horizontal="center"/>
    </xf>
    <xf numFmtId="10" fontId="23" fillId="0" borderId="26" xfId="2" applyNumberFormat="1" applyFont="1" applyBorder="1" applyAlignment="1">
      <alignment horizontal="center"/>
    </xf>
    <xf numFmtId="0" fontId="23" fillId="0" borderId="29" xfId="0" applyFont="1" applyBorder="1" applyAlignment="1">
      <alignment horizontal="center"/>
    </xf>
    <xf numFmtId="10" fontId="23" fillId="0" borderId="29" xfId="2" applyNumberFormat="1" applyFont="1" applyBorder="1" applyAlignment="1">
      <alignment horizontal="center"/>
    </xf>
    <xf numFmtId="165" fontId="2" fillId="0" borderId="26" xfId="2" applyNumberFormat="1" applyFill="1" applyBorder="1" applyAlignment="1">
      <alignment horizontal="center"/>
    </xf>
    <xf numFmtId="10" fontId="2" fillId="6" borderId="26" xfId="2" applyNumberFormat="1" applyFill="1" applyBorder="1" applyAlignment="1">
      <alignment horizontal="center"/>
    </xf>
    <xf numFmtId="0" fontId="14" fillId="0" borderId="43" xfId="0" applyFont="1" applyBorder="1" applyAlignment="1">
      <alignment horizontal="center" vertical="center" wrapText="1"/>
    </xf>
    <xf numFmtId="10" fontId="14" fillId="0" borderId="43" xfId="2" applyNumberFormat="1" applyFont="1" applyFill="1" applyBorder="1" applyAlignment="1">
      <alignment horizontal="center" vertical="center"/>
    </xf>
    <xf numFmtId="0" fontId="14" fillId="0" borderId="43" xfId="0" applyFont="1" applyBorder="1" applyAlignment="1">
      <alignment horizontal="center" vertical="center"/>
    </xf>
    <xf numFmtId="9" fontId="14" fillId="0" borderId="44" xfId="0" applyNumberFormat="1" applyFont="1" applyBorder="1" applyAlignment="1">
      <alignment horizontal="center" vertical="center"/>
    </xf>
    <xf numFmtId="0" fontId="14" fillId="0" borderId="45" xfId="0" applyFont="1" applyBorder="1" applyAlignment="1">
      <alignment horizontal="center" vertical="center" wrapText="1"/>
    </xf>
    <xf numFmtId="0" fontId="0" fillId="0" borderId="41" xfId="0" applyBorder="1" applyAlignment="1">
      <alignment horizontal="center"/>
    </xf>
    <xf numFmtId="0" fontId="0" fillId="0" borderId="24" xfId="0" applyBorder="1" applyAlignment="1">
      <alignment horizontal="center"/>
    </xf>
    <xf numFmtId="0" fontId="16" fillId="0" borderId="0" xfId="0" applyFont="1" applyProtection="1">
      <protection locked="0"/>
    </xf>
    <xf numFmtId="49" fontId="16" fillId="6" borderId="1" xfId="0" applyNumberFormat="1" applyFont="1" applyFill="1" applyBorder="1" applyAlignment="1" applyProtection="1">
      <alignment horizontal="left"/>
      <protection locked="0"/>
    </xf>
    <xf numFmtId="49" fontId="16" fillId="6" borderId="0" xfId="0" applyNumberFormat="1" applyFont="1" applyFill="1" applyAlignment="1" applyProtection="1">
      <alignment horizontal="left"/>
      <protection locked="0"/>
    </xf>
    <xf numFmtId="0" fontId="16" fillId="6" borderId="0" xfId="0" applyFont="1" applyFill="1" applyAlignment="1" applyProtection="1">
      <alignment horizontal="left"/>
      <protection locked="0"/>
    </xf>
    <xf numFmtId="164" fontId="16" fillId="6" borderId="0" xfId="0" applyNumberFormat="1" applyFont="1" applyFill="1" applyAlignment="1" applyProtection="1">
      <alignment horizontal="right"/>
      <protection locked="0"/>
    </xf>
    <xf numFmtId="164" fontId="17" fillId="6" borderId="4" xfId="0" applyNumberFormat="1" applyFont="1" applyFill="1" applyBorder="1" applyAlignment="1" applyProtection="1">
      <alignment horizontal="right"/>
      <protection locked="0"/>
    </xf>
    <xf numFmtId="0" fontId="18" fillId="0" borderId="0" xfId="0" applyFont="1" applyProtection="1">
      <protection locked="0"/>
    </xf>
    <xf numFmtId="0" fontId="16" fillId="6" borderId="0" xfId="0" applyFont="1" applyFill="1" applyAlignment="1" applyProtection="1">
      <alignment horizontal="right"/>
      <protection locked="0"/>
    </xf>
    <xf numFmtId="49" fontId="16" fillId="6" borderId="0" xfId="0" applyNumberFormat="1" applyFont="1" applyFill="1" applyAlignment="1" applyProtection="1">
      <alignment horizontal="center"/>
      <protection locked="0"/>
    </xf>
    <xf numFmtId="0" fontId="16" fillId="8" borderId="0" xfId="0" applyFont="1" applyFill="1" applyAlignment="1" applyProtection="1">
      <alignment horizontal="left"/>
      <protection locked="0"/>
    </xf>
    <xf numFmtId="164" fontId="16" fillId="8" borderId="0" xfId="0" applyNumberFormat="1" applyFont="1" applyFill="1" applyAlignment="1" applyProtection="1">
      <alignment horizontal="right"/>
      <protection locked="0"/>
    </xf>
    <xf numFmtId="0" fontId="16" fillId="8" borderId="0" xfId="0" applyFont="1" applyFill="1" applyAlignment="1" applyProtection="1">
      <alignment horizontal="right"/>
      <protection locked="0"/>
    </xf>
    <xf numFmtId="0" fontId="16" fillId="6" borderId="1" xfId="0" applyFont="1" applyFill="1" applyBorder="1" applyAlignment="1" applyProtection="1">
      <alignment horizontal="left"/>
      <protection locked="0"/>
    </xf>
    <xf numFmtId="0" fontId="16" fillId="8" borderId="0" xfId="0" applyFont="1" applyFill="1" applyProtection="1">
      <protection locked="0"/>
    </xf>
    <xf numFmtId="0" fontId="16" fillId="8" borderId="0" xfId="0" applyFont="1" applyFill="1" applyAlignment="1" applyProtection="1">
      <alignment horizontal="center"/>
      <protection locked="0"/>
    </xf>
    <xf numFmtId="49" fontId="13" fillId="6" borderId="1" xfId="0" applyNumberFormat="1" applyFont="1" applyFill="1" applyBorder="1" applyAlignment="1" applyProtection="1">
      <alignment horizontal="left"/>
      <protection locked="0"/>
    </xf>
    <xf numFmtId="164" fontId="19" fillId="6" borderId="4" xfId="0" applyNumberFormat="1" applyFont="1" applyFill="1" applyBorder="1" applyAlignment="1" applyProtection="1">
      <alignment horizontal="right"/>
      <protection locked="0"/>
    </xf>
    <xf numFmtId="164" fontId="13" fillId="6" borderId="0" xfId="0" applyNumberFormat="1" applyFont="1" applyFill="1" applyAlignment="1" applyProtection="1">
      <alignment horizontal="right"/>
      <protection locked="0"/>
    </xf>
    <xf numFmtId="49" fontId="13" fillId="8" borderId="0" xfId="0" applyNumberFormat="1" applyFont="1" applyFill="1" applyProtection="1">
      <protection locked="0"/>
    </xf>
    <xf numFmtId="49" fontId="13" fillId="8" borderId="0" xfId="0" applyNumberFormat="1" applyFont="1" applyFill="1" applyAlignment="1" applyProtection="1">
      <alignment horizontal="center"/>
      <protection locked="0"/>
    </xf>
    <xf numFmtId="0" fontId="21" fillId="0" borderId="0" xfId="0" applyFont="1" applyProtection="1">
      <protection locked="0"/>
    </xf>
    <xf numFmtId="49" fontId="16" fillId="8" borderId="0" xfId="0" applyNumberFormat="1" applyFont="1" applyFill="1" applyAlignment="1" applyProtection="1">
      <alignment horizontal="center"/>
      <protection locked="0"/>
    </xf>
    <xf numFmtId="0" fontId="13" fillId="8" borderId="21" xfId="0" applyFont="1" applyFill="1" applyBorder="1" applyAlignment="1" applyProtection="1">
      <alignment horizontal="right"/>
      <protection locked="0"/>
    </xf>
    <xf numFmtId="0" fontId="13" fillId="8" borderId="14" xfId="0" applyFont="1" applyFill="1" applyBorder="1" applyAlignment="1" applyProtection="1">
      <alignment horizontal="left"/>
      <protection locked="0"/>
    </xf>
    <xf numFmtId="14" fontId="13" fillId="8" borderId="14" xfId="0" applyNumberFormat="1" applyFont="1" applyFill="1" applyBorder="1" applyAlignment="1" applyProtection="1">
      <alignment horizontal="right"/>
      <protection locked="0"/>
    </xf>
    <xf numFmtId="0" fontId="13" fillId="8" borderId="14" xfId="0" applyFont="1" applyFill="1" applyBorder="1" applyProtection="1">
      <protection locked="0"/>
    </xf>
    <xf numFmtId="0" fontId="13" fillId="8" borderId="18" xfId="0" applyFont="1" applyFill="1" applyBorder="1" applyProtection="1">
      <protection locked="0"/>
    </xf>
    <xf numFmtId="0" fontId="7" fillId="5" borderId="34" xfId="0" applyFont="1" applyFill="1" applyBorder="1" applyAlignment="1">
      <alignment horizontal="left"/>
    </xf>
    <xf numFmtId="0" fontId="16" fillId="0" borderId="0" xfId="0" applyFont="1"/>
    <xf numFmtId="0" fontId="7" fillId="3" borderId="1" xfId="0" applyFont="1" applyFill="1" applyBorder="1" applyAlignment="1">
      <alignment horizontal="center"/>
    </xf>
    <xf numFmtId="0" fontId="7" fillId="3" borderId="0" xfId="0" applyFont="1" applyFill="1"/>
    <xf numFmtId="0" fontId="7" fillId="3" borderId="0" xfId="0" applyFont="1" applyFill="1" applyAlignment="1">
      <alignment horizontal="center"/>
    </xf>
    <xf numFmtId="0" fontId="13" fillId="3" borderId="4" xfId="0" applyFont="1" applyFill="1" applyBorder="1" applyAlignment="1">
      <alignment horizontal="center"/>
    </xf>
    <xf numFmtId="0" fontId="7" fillId="3" borderId="10" xfId="0" applyFont="1" applyFill="1" applyBorder="1" applyAlignment="1">
      <alignment horizontal="center"/>
    </xf>
    <xf numFmtId="0" fontId="7" fillId="3" borderId="11" xfId="0" applyFont="1" applyFill="1" applyBorder="1"/>
    <xf numFmtId="0" fontId="7" fillId="3" borderId="11" xfId="0" applyFont="1" applyFill="1" applyBorder="1" applyAlignment="1">
      <alignment horizontal="center"/>
    </xf>
    <xf numFmtId="9" fontId="13" fillId="3" borderId="12" xfId="0" quotePrefix="1" applyNumberFormat="1" applyFont="1" applyFill="1" applyBorder="1" applyAlignment="1">
      <alignment horizontal="center"/>
    </xf>
    <xf numFmtId="49" fontId="16" fillId="6" borderId="1" xfId="0" applyNumberFormat="1" applyFont="1" applyFill="1" applyBorder="1" applyAlignment="1">
      <alignment horizontal="left"/>
    </xf>
    <xf numFmtId="49" fontId="16" fillId="6" borderId="0" xfId="0" applyNumberFormat="1" applyFont="1" applyFill="1" applyAlignment="1">
      <alignment horizontal="left"/>
    </xf>
    <xf numFmtId="0" fontId="16" fillId="6" borderId="0" xfId="0" applyFont="1" applyFill="1" applyAlignment="1">
      <alignment horizontal="left"/>
    </xf>
    <xf numFmtId="164" fontId="16" fillId="6" borderId="0" xfId="0" applyNumberFormat="1" applyFont="1" applyFill="1" applyAlignment="1">
      <alignment horizontal="center"/>
    </xf>
    <xf numFmtId="0" fontId="16" fillId="6" borderId="0" xfId="0" applyFont="1" applyFill="1" applyAlignment="1">
      <alignment horizontal="center"/>
    </xf>
    <xf numFmtId="164" fontId="16" fillId="6" borderId="0" xfId="0" applyNumberFormat="1" applyFont="1" applyFill="1" applyAlignment="1">
      <alignment horizontal="right"/>
    </xf>
    <xf numFmtId="164" fontId="17" fillId="6" borderId="4" xfId="0" applyNumberFormat="1" applyFont="1" applyFill="1" applyBorder="1" applyAlignment="1">
      <alignment horizontal="right"/>
    </xf>
    <xf numFmtId="0" fontId="18" fillId="0" borderId="0" xfId="0" applyFont="1"/>
    <xf numFmtId="49" fontId="8" fillId="6" borderId="1" xfId="0" applyNumberFormat="1" applyFont="1" applyFill="1" applyBorder="1" applyAlignment="1">
      <alignment horizontal="left"/>
    </xf>
    <xf numFmtId="0" fontId="16" fillId="6" borderId="0" xfId="0" applyFont="1" applyFill="1"/>
    <xf numFmtId="0" fontId="16" fillId="6" borderId="0" xfId="0" applyFont="1" applyFill="1" applyAlignment="1">
      <alignment horizontal="right"/>
    </xf>
    <xf numFmtId="49" fontId="13" fillId="6" borderId="1" xfId="0" applyNumberFormat="1" applyFont="1" applyFill="1" applyBorder="1" applyAlignment="1">
      <alignment horizontal="left"/>
    </xf>
    <xf numFmtId="164" fontId="19" fillId="6" borderId="4" xfId="0" applyNumberFormat="1" applyFont="1" applyFill="1" applyBorder="1" applyAlignment="1">
      <alignment horizontal="right"/>
    </xf>
    <xf numFmtId="49" fontId="27" fillId="6" borderId="3" xfId="0" applyNumberFormat="1" applyFont="1" applyFill="1" applyBorder="1" applyAlignment="1">
      <alignment horizontal="right"/>
    </xf>
    <xf numFmtId="49" fontId="27" fillId="6" borderId="3" xfId="0" applyNumberFormat="1" applyFont="1" applyFill="1" applyBorder="1" applyAlignment="1">
      <alignment horizontal="center"/>
    </xf>
    <xf numFmtId="0" fontId="16" fillId="6" borderId="3" xfId="0" applyFont="1" applyFill="1" applyBorder="1"/>
    <xf numFmtId="0" fontId="16" fillId="6" borderId="3" xfId="0" applyFont="1" applyFill="1" applyBorder="1" applyAlignment="1">
      <alignment horizontal="right"/>
    </xf>
    <xf numFmtId="164" fontId="13" fillId="6" borderId="3" xfId="0" applyNumberFormat="1" applyFont="1" applyFill="1" applyBorder="1" applyAlignment="1">
      <alignment horizontal="right"/>
    </xf>
    <xf numFmtId="164" fontId="19" fillId="6" borderId="51" xfId="0" applyNumberFormat="1" applyFont="1" applyFill="1" applyBorder="1" applyAlignment="1">
      <alignment horizontal="right"/>
    </xf>
    <xf numFmtId="49" fontId="13" fillId="6" borderId="0" xfId="0" applyNumberFormat="1" applyFont="1" applyFill="1"/>
    <xf numFmtId="49" fontId="13" fillId="6" borderId="0" xfId="0" applyNumberFormat="1" applyFont="1" applyFill="1" applyAlignment="1">
      <alignment horizontal="center"/>
    </xf>
    <xf numFmtId="164" fontId="13" fillId="6" borderId="0" xfId="0" applyNumberFormat="1" applyFont="1" applyFill="1" applyAlignment="1">
      <alignment horizontal="right"/>
    </xf>
    <xf numFmtId="0" fontId="17" fillId="6" borderId="3" xfId="0" applyFont="1" applyFill="1" applyBorder="1"/>
    <xf numFmtId="0" fontId="16" fillId="0" borderId="2" xfId="0" applyFont="1" applyBorder="1" applyAlignment="1">
      <alignment horizontal="center"/>
    </xf>
    <xf numFmtId="0" fontId="16" fillId="6" borderId="5" xfId="0" applyFont="1" applyFill="1" applyBorder="1" applyAlignment="1">
      <alignment horizontal="right"/>
    </xf>
    <xf numFmtId="49" fontId="16" fillId="6" borderId="6" xfId="0" applyNumberFormat="1" applyFont="1" applyFill="1" applyBorder="1" applyAlignment="1">
      <alignment horizontal="left"/>
    </xf>
    <xf numFmtId="49" fontId="16" fillId="6" borderId="2" xfId="0" applyNumberFormat="1" applyFont="1" applyFill="1" applyBorder="1"/>
    <xf numFmtId="0" fontId="16" fillId="6" borderId="2" xfId="0" applyFont="1" applyFill="1" applyBorder="1"/>
    <xf numFmtId="0" fontId="16" fillId="6" borderId="2" xfId="0" applyFont="1" applyFill="1" applyBorder="1" applyAlignment="1">
      <alignment horizontal="right"/>
    </xf>
    <xf numFmtId="49" fontId="16" fillId="6" borderId="0" xfId="0" applyNumberFormat="1" applyFont="1" applyFill="1"/>
    <xf numFmtId="49" fontId="20" fillId="6" borderId="0" xfId="0" applyNumberFormat="1" applyFont="1" applyFill="1"/>
    <xf numFmtId="0" fontId="21" fillId="6" borderId="0" xfId="0" applyFont="1" applyFill="1"/>
    <xf numFmtId="164" fontId="21" fillId="6" borderId="0" xfId="0" applyNumberFormat="1" applyFont="1" applyFill="1"/>
    <xf numFmtId="0" fontId="16" fillId="2" borderId="19" xfId="0" applyFont="1" applyFill="1" applyBorder="1"/>
    <xf numFmtId="49" fontId="13" fillId="2" borderId="20" xfId="0" applyNumberFormat="1" applyFont="1" applyFill="1" applyBorder="1"/>
    <xf numFmtId="0" fontId="16" fillId="2" borderId="20" xfId="0" applyFont="1" applyFill="1" applyBorder="1"/>
    <xf numFmtId="164" fontId="13" fillId="2" borderId="20" xfId="0" applyNumberFormat="1" applyFont="1" applyFill="1" applyBorder="1"/>
    <xf numFmtId="164" fontId="13" fillId="2" borderId="21" xfId="0" applyNumberFormat="1" applyFont="1" applyFill="1" applyBorder="1"/>
    <xf numFmtId="0" fontId="16" fillId="2" borderId="13" xfId="0" applyFont="1" applyFill="1" applyBorder="1" applyAlignment="1">
      <alignment horizontal="center"/>
    </xf>
    <xf numFmtId="49" fontId="16" fillId="2" borderId="0" xfId="0" applyNumberFormat="1" applyFont="1" applyFill="1"/>
    <xf numFmtId="0" fontId="16" fillId="2" borderId="0" xfId="0" applyFont="1" applyFill="1"/>
    <xf numFmtId="164" fontId="16" fillId="2" borderId="0" xfId="0" applyNumberFormat="1" applyFont="1" applyFill="1"/>
    <xf numFmtId="0" fontId="16" fillId="2" borderId="14" xfId="0" applyFont="1" applyFill="1" applyBorder="1"/>
    <xf numFmtId="0" fontId="16" fillId="2" borderId="13" xfId="0" applyFont="1" applyFill="1" applyBorder="1"/>
    <xf numFmtId="49" fontId="13" fillId="2" borderId="0" xfId="0" applyNumberFormat="1" applyFont="1" applyFill="1"/>
    <xf numFmtId="164" fontId="13" fillId="10" borderId="0" xfId="0" applyNumberFormat="1" applyFont="1" applyFill="1"/>
    <xf numFmtId="0" fontId="16" fillId="2" borderId="14" xfId="0" quotePrefix="1" applyFont="1" applyFill="1" applyBorder="1"/>
    <xf numFmtId="164" fontId="16" fillId="2" borderId="11" xfId="0" applyNumberFormat="1" applyFont="1" applyFill="1" applyBorder="1"/>
    <xf numFmtId="0" fontId="16" fillId="2" borderId="14" xfId="0" applyFont="1" applyFill="1" applyBorder="1" applyAlignment="1">
      <alignment horizontal="right"/>
    </xf>
    <xf numFmtId="49" fontId="13" fillId="9" borderId="0" xfId="0" applyNumberFormat="1" applyFont="1" applyFill="1"/>
    <xf numFmtId="0" fontId="16" fillId="9" borderId="0" xfId="0" applyFont="1" applyFill="1" applyAlignment="1">
      <alignment horizontal="right"/>
    </xf>
    <xf numFmtId="164" fontId="16" fillId="9" borderId="0" xfId="0" applyNumberFormat="1" applyFont="1" applyFill="1"/>
    <xf numFmtId="0" fontId="16" fillId="9" borderId="0" xfId="0" applyFont="1" applyFill="1"/>
    <xf numFmtId="164" fontId="13" fillId="9" borderId="0" xfId="0" applyNumberFormat="1" applyFont="1" applyFill="1"/>
    <xf numFmtId="164" fontId="16" fillId="2" borderId="14" xfId="0" applyNumberFormat="1" applyFont="1" applyFill="1" applyBorder="1"/>
    <xf numFmtId="0" fontId="13" fillId="10" borderId="34" xfId="0" applyFont="1" applyFill="1" applyBorder="1" applyAlignment="1">
      <alignment horizontal="center"/>
    </xf>
    <xf numFmtId="10" fontId="16" fillId="2" borderId="0" xfId="0" applyNumberFormat="1" applyFont="1" applyFill="1"/>
    <xf numFmtId="0" fontId="16" fillId="10" borderId="0" xfId="0" applyFont="1" applyFill="1"/>
    <xf numFmtId="49" fontId="16" fillId="4" borderId="15" xfId="0" applyNumberFormat="1" applyFont="1" applyFill="1" applyBorder="1"/>
    <xf numFmtId="49" fontId="13" fillId="4" borderId="16" xfId="0" applyNumberFormat="1" applyFont="1" applyFill="1" applyBorder="1"/>
    <xf numFmtId="0" fontId="16" fillId="4" borderId="16" xfId="0" applyFont="1" applyFill="1" applyBorder="1"/>
    <xf numFmtId="164" fontId="13" fillId="4" borderId="17" xfId="0" applyNumberFormat="1" applyFont="1" applyFill="1" applyBorder="1"/>
    <xf numFmtId="0" fontId="16" fillId="4" borderId="18" xfId="0" applyFont="1" applyFill="1" applyBorder="1"/>
    <xf numFmtId="0" fontId="11" fillId="0" borderId="0" xfId="0" applyFont="1" applyAlignment="1">
      <alignment horizontal="center"/>
    </xf>
    <xf numFmtId="0" fontId="10" fillId="0" borderId="0" xfId="0" applyFont="1"/>
    <xf numFmtId="0" fontId="13" fillId="0" borderId="0" xfId="0" applyFont="1" applyAlignment="1">
      <alignment horizontal="center"/>
    </xf>
    <xf numFmtId="0" fontId="7" fillId="5" borderId="53" xfId="0" applyFont="1" applyFill="1" applyBorder="1" applyAlignment="1">
      <alignment horizontal="left"/>
    </xf>
    <xf numFmtId="0" fontId="10" fillId="6" borderId="7" xfId="0" applyFont="1" applyFill="1" applyBorder="1"/>
    <xf numFmtId="0" fontId="10" fillId="6" borderId="8" xfId="0" applyFont="1" applyFill="1" applyBorder="1"/>
    <xf numFmtId="0" fontId="10" fillId="6" borderId="1" xfId="0" applyFont="1" applyFill="1" applyBorder="1"/>
    <xf numFmtId="0" fontId="10" fillId="6" borderId="0" xfId="0" applyFont="1" applyFill="1"/>
    <xf numFmtId="0" fontId="11" fillId="6" borderId="8" xfId="0" applyFont="1" applyFill="1" applyBorder="1" applyAlignment="1">
      <alignment horizontal="left"/>
    </xf>
    <xf numFmtId="0" fontId="10" fillId="6" borderId="9" xfId="0" applyFont="1" applyFill="1" applyBorder="1"/>
    <xf numFmtId="0" fontId="10" fillId="6" borderId="0" xfId="0" applyFont="1" applyFill="1" applyAlignment="1">
      <alignment horizontal="left"/>
    </xf>
    <xf numFmtId="0" fontId="10" fillId="6" borderId="4" xfId="0" applyFont="1" applyFill="1" applyBorder="1"/>
    <xf numFmtId="0" fontId="12" fillId="6" borderId="0" xfId="0" applyFont="1" applyFill="1" applyAlignment="1">
      <alignment horizontal="center" vertical="center"/>
    </xf>
    <xf numFmtId="0" fontId="12" fillId="6" borderId="0" xfId="0" applyFont="1" applyFill="1" applyAlignment="1">
      <alignment horizontal="center"/>
    </xf>
    <xf numFmtId="0" fontId="16" fillId="6" borderId="5" xfId="0" applyFont="1" applyFill="1" applyBorder="1"/>
    <xf numFmtId="0" fontId="13" fillId="6" borderId="0" xfId="0" applyFont="1" applyFill="1" applyAlignment="1">
      <alignment horizontal="center"/>
    </xf>
    <xf numFmtId="0" fontId="13" fillId="6" borderId="6" xfId="0" applyFont="1" applyFill="1" applyBorder="1"/>
    <xf numFmtId="0" fontId="13" fillId="6" borderId="19" xfId="0" applyFont="1" applyFill="1" applyBorder="1"/>
    <xf numFmtId="0" fontId="13" fillId="6" borderId="13" xfId="0" applyFont="1" applyFill="1" applyBorder="1"/>
    <xf numFmtId="0" fontId="13" fillId="6" borderId="15" xfId="0" applyFont="1" applyFill="1" applyBorder="1"/>
    <xf numFmtId="49" fontId="16" fillId="0" borderId="0" xfId="0" applyNumberFormat="1" applyFont="1"/>
    <xf numFmtId="0" fontId="11" fillId="0" borderId="54" xfId="0" applyFont="1" applyBorder="1" applyAlignment="1">
      <alignment horizontal="center"/>
    </xf>
    <xf numFmtId="49" fontId="13" fillId="6" borderId="39" xfId="0" applyNumberFormat="1" applyFont="1" applyFill="1" applyBorder="1" applyAlignment="1" applyProtection="1">
      <alignment horizontal="right"/>
      <protection locked="0"/>
    </xf>
    <xf numFmtId="49" fontId="13" fillId="6" borderId="39" xfId="0" applyNumberFormat="1" applyFont="1" applyFill="1" applyBorder="1" applyAlignment="1" applyProtection="1">
      <alignment horizontal="center"/>
      <protection locked="0"/>
    </xf>
    <xf numFmtId="0" fontId="16" fillId="6" borderId="39" xfId="0" applyFont="1" applyFill="1" applyBorder="1" applyProtection="1">
      <protection locked="0"/>
    </xf>
    <xf numFmtId="0" fontId="16" fillId="6" borderId="39" xfId="0" applyFont="1" applyFill="1" applyBorder="1" applyAlignment="1" applyProtection="1">
      <alignment horizontal="right"/>
      <protection locked="0"/>
    </xf>
    <xf numFmtId="164" fontId="13" fillId="6" borderId="39" xfId="0" applyNumberFormat="1" applyFont="1" applyFill="1" applyBorder="1" applyAlignment="1" applyProtection="1">
      <alignment horizontal="right"/>
      <protection locked="0"/>
    </xf>
    <xf numFmtId="0" fontId="16" fillId="6" borderId="3" xfId="0" applyFont="1" applyFill="1" applyBorder="1" applyProtection="1">
      <protection locked="0"/>
    </xf>
    <xf numFmtId="0" fontId="16" fillId="6" borderId="3" xfId="0" applyFont="1" applyFill="1" applyBorder="1" applyAlignment="1" applyProtection="1">
      <alignment horizontal="right"/>
      <protection locked="0"/>
    </xf>
    <xf numFmtId="164" fontId="13" fillId="6" borderId="3" xfId="0" applyNumberFormat="1" applyFont="1" applyFill="1" applyBorder="1" applyAlignment="1" applyProtection="1">
      <alignment horizontal="right"/>
      <protection locked="0"/>
    </xf>
    <xf numFmtId="49" fontId="13" fillId="6" borderId="3" xfId="0" applyNumberFormat="1" applyFont="1" applyFill="1" applyBorder="1" applyAlignment="1" applyProtection="1">
      <alignment horizontal="right"/>
      <protection locked="0"/>
    </xf>
    <xf numFmtId="0" fontId="7" fillId="5" borderId="26" xfId="0" applyFont="1" applyFill="1" applyBorder="1" applyAlignment="1">
      <alignment horizontal="left"/>
    </xf>
    <xf numFmtId="0" fontId="7" fillId="5" borderId="29" xfId="0" applyFont="1" applyFill="1" applyBorder="1" applyAlignment="1">
      <alignment horizontal="left"/>
    </xf>
    <xf numFmtId="0" fontId="21" fillId="0" borderId="0" xfId="0" applyFont="1" applyAlignment="1">
      <alignment horizontal="center"/>
    </xf>
    <xf numFmtId="0" fontId="11" fillId="0" borderId="52" xfId="0" applyFont="1" applyBorder="1"/>
    <xf numFmtId="0" fontId="10" fillId="0" borderId="26" xfId="0" quotePrefix="1" applyFont="1" applyBorder="1" applyAlignment="1">
      <alignment horizontal="left" indent="2"/>
    </xf>
    <xf numFmtId="0" fontId="10" fillId="0" borderId="29" xfId="0" quotePrefix="1" applyFont="1" applyBorder="1" applyAlignment="1">
      <alignment horizontal="left" indent="2"/>
    </xf>
    <xf numFmtId="0" fontId="21" fillId="0" borderId="0" xfId="0" applyFont="1" applyAlignment="1">
      <alignment vertical="center"/>
    </xf>
    <xf numFmtId="0" fontId="14" fillId="0" borderId="29" xfId="0" quotePrefix="1" applyFont="1" applyBorder="1" applyAlignment="1">
      <alignment horizontal="center"/>
    </xf>
    <xf numFmtId="0" fontId="21" fillId="0" borderId="26" xfId="0" quotePrefix="1" applyFont="1" applyBorder="1" applyAlignment="1">
      <alignment horizontal="left" indent="2"/>
    </xf>
    <xf numFmtId="0" fontId="14" fillId="0" borderId="52" xfId="0" applyFont="1" applyBorder="1"/>
    <xf numFmtId="0" fontId="7" fillId="5" borderId="55" xfId="0" applyFont="1" applyFill="1" applyBorder="1" applyAlignment="1">
      <alignment horizontal="left"/>
    </xf>
    <xf numFmtId="49" fontId="16" fillId="6" borderId="1" xfId="0" applyNumberFormat="1" applyFont="1" applyFill="1" applyBorder="1"/>
    <xf numFmtId="0" fontId="16" fillId="6" borderId="4" xfId="0" applyFont="1" applyFill="1" applyBorder="1"/>
    <xf numFmtId="49" fontId="20" fillId="6" borderId="1" xfId="0" applyNumberFormat="1" applyFont="1" applyFill="1" applyBorder="1"/>
    <xf numFmtId="0" fontId="21" fillId="6" borderId="4" xfId="0" applyFont="1" applyFill="1" applyBorder="1"/>
    <xf numFmtId="0" fontId="16" fillId="2" borderId="56" xfId="0" applyFont="1" applyFill="1" applyBorder="1"/>
    <xf numFmtId="164" fontId="13" fillId="2" borderId="57" xfId="0" applyNumberFormat="1" applyFont="1" applyFill="1" applyBorder="1"/>
    <xf numFmtId="0" fontId="16" fillId="2" borderId="1" xfId="0" applyFont="1" applyFill="1" applyBorder="1" applyAlignment="1">
      <alignment horizontal="center"/>
    </xf>
    <xf numFmtId="0" fontId="16" fillId="2" borderId="4" xfId="0" applyFont="1" applyFill="1" applyBorder="1"/>
    <xf numFmtId="0" fontId="16" fillId="2" borderId="1" xfId="0" applyFont="1" applyFill="1" applyBorder="1"/>
    <xf numFmtId="0" fontId="16" fillId="2" borderId="4" xfId="0" quotePrefix="1" applyFont="1" applyFill="1" applyBorder="1"/>
    <xf numFmtId="0" fontId="16" fillId="2" borderId="4" xfId="0" applyFont="1" applyFill="1" applyBorder="1" applyAlignment="1">
      <alignment horizontal="right"/>
    </xf>
    <xf numFmtId="164" fontId="16" fillId="2" borderId="4" xfId="0" applyNumberFormat="1" applyFont="1" applyFill="1" applyBorder="1"/>
    <xf numFmtId="49" fontId="16" fillId="4" borderId="58" xfId="0" applyNumberFormat="1" applyFont="1" applyFill="1" applyBorder="1"/>
    <xf numFmtId="0" fontId="16" fillId="4" borderId="59" xfId="0" applyFont="1" applyFill="1" applyBorder="1"/>
    <xf numFmtId="0" fontId="13" fillId="6" borderId="56" xfId="0" applyFont="1" applyFill="1" applyBorder="1"/>
    <xf numFmtId="0" fontId="13" fillId="6" borderId="1" xfId="0" applyFont="1" applyFill="1" applyBorder="1"/>
    <xf numFmtId="0" fontId="13" fillId="6" borderId="58" xfId="0" applyFont="1" applyFill="1" applyBorder="1"/>
    <xf numFmtId="49" fontId="16" fillId="6" borderId="6" xfId="0" applyNumberFormat="1" applyFont="1" applyFill="1" applyBorder="1"/>
    <xf numFmtId="9" fontId="0" fillId="0" borderId="0" xfId="0" applyNumberFormat="1"/>
    <xf numFmtId="0" fontId="2" fillId="0" borderId="33" xfId="0" applyFont="1" applyBorder="1" applyAlignment="1">
      <alignment horizontal="center"/>
    </xf>
    <xf numFmtId="0" fontId="0" fillId="6" borderId="26" xfId="0" applyFill="1" applyBorder="1" applyAlignment="1">
      <alignment wrapText="1"/>
    </xf>
    <xf numFmtId="0" fontId="8" fillId="6" borderId="26" xfId="0" applyFont="1" applyFill="1" applyBorder="1" applyAlignment="1">
      <alignment wrapText="1"/>
    </xf>
    <xf numFmtId="0" fontId="0" fillId="6" borderId="26" xfId="0" applyFill="1" applyBorder="1" applyAlignment="1">
      <alignment horizontal="left" wrapText="1" indent="1"/>
    </xf>
    <xf numFmtId="0" fontId="7" fillId="6" borderId="26" xfId="0" applyFont="1" applyFill="1" applyBorder="1" applyAlignment="1">
      <alignment horizontal="left" wrapText="1" indent="1"/>
    </xf>
    <xf numFmtId="0" fontId="0" fillId="6" borderId="29" xfId="0" applyFill="1" applyBorder="1" applyAlignment="1">
      <alignment wrapText="1"/>
    </xf>
    <xf numFmtId="0" fontId="32" fillId="7" borderId="42" xfId="0" applyFont="1" applyFill="1" applyBorder="1" applyAlignment="1">
      <alignment horizontal="center"/>
    </xf>
    <xf numFmtId="0" fontId="2" fillId="6" borderId="26" xfId="0" applyFont="1" applyFill="1" applyBorder="1" applyAlignment="1">
      <alignment horizontal="center" wrapText="1"/>
    </xf>
    <xf numFmtId="0" fontId="2" fillId="6" borderId="26" xfId="0" quotePrefix="1" applyFont="1" applyFill="1" applyBorder="1" applyAlignment="1">
      <alignment horizontal="left" wrapText="1" indent="1"/>
    </xf>
    <xf numFmtId="0" fontId="2" fillId="8" borderId="0" xfId="0" applyFont="1" applyFill="1" applyAlignment="1" applyProtection="1">
      <alignment horizontal="left"/>
      <protection locked="0"/>
    </xf>
    <xf numFmtId="49" fontId="16" fillId="6" borderId="0" xfId="0" applyNumberFormat="1" applyFont="1" applyFill="1" applyAlignment="1">
      <alignment horizontal="center"/>
    </xf>
    <xf numFmtId="0" fontId="16" fillId="8" borderId="0" xfId="0" applyFont="1" applyFill="1" applyAlignment="1">
      <alignment horizontal="left"/>
    </xf>
    <xf numFmtId="164" fontId="16" fillId="8" borderId="0" xfId="0" applyNumberFormat="1" applyFont="1" applyFill="1" applyAlignment="1">
      <alignment horizontal="right"/>
    </xf>
    <xf numFmtId="0" fontId="16" fillId="8" borderId="0" xfId="0" applyFont="1" applyFill="1" applyAlignment="1">
      <alignment horizontal="right"/>
    </xf>
    <xf numFmtId="0" fontId="16" fillId="6" borderId="1" xfId="0" applyFont="1" applyFill="1" applyBorder="1" applyAlignment="1">
      <alignment horizontal="left"/>
    </xf>
    <xf numFmtId="0" fontId="16" fillId="8" borderId="0" xfId="0" applyFont="1" applyFill="1"/>
    <xf numFmtId="0" fontId="16" fillId="8" borderId="0" xfId="0" applyFont="1" applyFill="1" applyAlignment="1">
      <alignment horizontal="center"/>
    </xf>
    <xf numFmtId="49" fontId="13" fillId="6" borderId="39" xfId="0" applyNumberFormat="1" applyFont="1" applyFill="1" applyBorder="1" applyAlignment="1">
      <alignment horizontal="right"/>
    </xf>
    <xf numFmtId="49" fontId="13" fillId="6" borderId="39" xfId="0" applyNumberFormat="1" applyFont="1" applyFill="1" applyBorder="1" applyAlignment="1">
      <alignment horizontal="center"/>
    </xf>
    <xf numFmtId="0" fontId="16" fillId="6" borderId="39" xfId="0" applyFont="1" applyFill="1" applyBorder="1" applyAlignment="1">
      <alignment horizontal="right"/>
    </xf>
    <xf numFmtId="164" fontId="13" fillId="6" borderId="39" xfId="0" applyNumberFormat="1" applyFont="1" applyFill="1" applyBorder="1" applyAlignment="1">
      <alignment horizontal="right"/>
    </xf>
    <xf numFmtId="49" fontId="13" fillId="8" borderId="0" xfId="0" applyNumberFormat="1" applyFont="1" applyFill="1"/>
    <xf numFmtId="49" fontId="13" fillId="8" borderId="0" xfId="0" applyNumberFormat="1" applyFont="1" applyFill="1" applyAlignment="1">
      <alignment horizontal="center"/>
    </xf>
    <xf numFmtId="0" fontId="2" fillId="8" borderId="0" xfId="0" applyFont="1" applyFill="1"/>
    <xf numFmtId="0" fontId="21" fillId="0" borderId="0" xfId="0" applyFont="1"/>
    <xf numFmtId="49" fontId="13" fillId="6" borderId="3" xfId="0" applyNumberFormat="1" applyFont="1" applyFill="1" applyBorder="1" applyAlignment="1">
      <alignment horizontal="right"/>
    </xf>
    <xf numFmtId="0" fontId="13" fillId="8" borderId="21" xfId="0" applyFont="1" applyFill="1" applyBorder="1" applyAlignment="1">
      <alignment horizontal="right"/>
    </xf>
    <xf numFmtId="0" fontId="13" fillId="8" borderId="14" xfId="0" applyFont="1" applyFill="1" applyBorder="1" applyAlignment="1">
      <alignment horizontal="left"/>
    </xf>
    <xf numFmtId="14" fontId="13" fillId="8" borderId="14" xfId="0" applyNumberFormat="1" applyFont="1" applyFill="1" applyBorder="1" applyAlignment="1">
      <alignment horizontal="right"/>
    </xf>
    <xf numFmtId="0" fontId="13" fillId="8" borderId="14" xfId="0" applyFont="1" applyFill="1" applyBorder="1"/>
    <xf numFmtId="0" fontId="13" fillId="8" borderId="18" xfId="0" applyFont="1" applyFill="1" applyBorder="1"/>
    <xf numFmtId="0" fontId="2" fillId="8" borderId="0" xfId="0" applyFont="1" applyFill="1" applyAlignment="1" applyProtection="1">
      <alignment horizontal="center"/>
      <protection locked="0"/>
    </xf>
    <xf numFmtId="0" fontId="3" fillId="0" borderId="0" xfId="0" applyFont="1"/>
    <xf numFmtId="0" fontId="6" fillId="0" borderId="0" xfId="0" applyFont="1"/>
    <xf numFmtId="0" fontId="2" fillId="8" borderId="0" xfId="0" applyFont="1" applyFill="1" applyAlignment="1">
      <alignment horizontal="left"/>
    </xf>
    <xf numFmtId="4" fontId="3" fillId="0" borderId="0" xfId="0" applyNumberFormat="1" applyFont="1"/>
    <xf numFmtId="49" fontId="3" fillId="0" borderId="0" xfId="0" applyNumberFormat="1" applyFont="1"/>
    <xf numFmtId="0" fontId="14" fillId="0" borderId="54" xfId="0" applyFont="1" applyBorder="1" applyAlignment="1">
      <alignment horizontal="center"/>
    </xf>
    <xf numFmtId="0" fontId="21" fillId="0" borderId="0" xfId="0" applyFont="1" applyAlignment="1">
      <alignment vertical="center" wrapText="1"/>
    </xf>
    <xf numFmtId="0" fontId="7" fillId="5" borderId="25" xfId="0" applyFont="1" applyFill="1" applyBorder="1" applyAlignment="1">
      <alignment horizontal="left"/>
    </xf>
    <xf numFmtId="0" fontId="7" fillId="5" borderId="28" xfId="0" applyFont="1" applyFill="1" applyBorder="1" applyAlignment="1">
      <alignment horizontal="left"/>
    </xf>
    <xf numFmtId="0" fontId="2" fillId="0" borderId="27" xfId="0" applyFont="1" applyBorder="1" applyAlignment="1">
      <alignment horizontal="center"/>
    </xf>
    <xf numFmtId="43" fontId="23" fillId="0" borderId="0" xfId="1" applyFont="1"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9" fontId="2" fillId="0" borderId="33" xfId="0" applyNumberFormat="1" applyFont="1" applyBorder="1" applyAlignment="1">
      <alignment horizontal="center"/>
    </xf>
    <xf numFmtId="0" fontId="0" fillId="0" borderId="22" xfId="0" applyBorder="1" applyAlignment="1">
      <alignment horizontal="center"/>
    </xf>
    <xf numFmtId="0" fontId="2" fillId="11" borderId="26" xfId="0" applyFont="1" applyFill="1" applyBorder="1" applyAlignment="1">
      <alignment horizontal="center"/>
    </xf>
    <xf numFmtId="0" fontId="2" fillId="0" borderId="25" xfId="0" applyFont="1" applyBorder="1" applyAlignment="1">
      <alignment horizontal="center"/>
    </xf>
    <xf numFmtId="0" fontId="2" fillId="0" borderId="49" xfId="0" applyFont="1" applyBorder="1" applyAlignment="1">
      <alignment horizontal="center"/>
    </xf>
    <xf numFmtId="10" fontId="2" fillId="0" borderId="26" xfId="2" applyNumberFormat="1" applyFill="1" applyBorder="1" applyAlignment="1">
      <alignment horizontal="center"/>
    </xf>
    <xf numFmtId="0" fontId="2" fillId="0" borderId="26" xfId="0" applyFont="1" applyBorder="1" applyAlignment="1">
      <alignment horizontal="center"/>
    </xf>
    <xf numFmtId="0" fontId="0" fillId="0" borderId="33" xfId="0" applyBorder="1" applyAlignment="1">
      <alignment horizontal="center"/>
    </xf>
    <xf numFmtId="9" fontId="2" fillId="0" borderId="27" xfId="0" applyNumberFormat="1" applyFont="1" applyBorder="1" applyAlignment="1">
      <alignment horizontal="center"/>
    </xf>
    <xf numFmtId="0" fontId="2" fillId="0" borderId="32" xfId="0" applyFont="1" applyBorder="1" applyAlignment="1">
      <alignment horizontal="center"/>
    </xf>
    <xf numFmtId="10" fontId="2" fillId="0" borderId="32" xfId="2" applyNumberFormat="1" applyFill="1" applyBorder="1" applyAlignment="1">
      <alignment horizontal="center"/>
    </xf>
    <xf numFmtId="0" fontId="2" fillId="0" borderId="23" xfId="0" applyFont="1" applyBorder="1" applyAlignment="1">
      <alignment horizontal="center"/>
    </xf>
    <xf numFmtId="10" fontId="2" fillId="0" borderId="23" xfId="2" applyNumberFormat="1" applyFill="1" applyBorder="1" applyAlignment="1">
      <alignment horizontal="center"/>
    </xf>
    <xf numFmtId="0" fontId="0" fillId="0" borderId="23" xfId="0" applyBorder="1" applyAlignment="1">
      <alignment horizontal="center"/>
    </xf>
    <xf numFmtId="9" fontId="2" fillId="0" borderId="24" xfId="0" applyNumberFormat="1" applyFont="1" applyBorder="1" applyAlignment="1">
      <alignment horizontal="center"/>
    </xf>
    <xf numFmtId="0" fontId="2" fillId="0" borderId="41" xfId="0" applyFont="1" applyBorder="1" applyAlignment="1">
      <alignment horizontal="center"/>
    </xf>
    <xf numFmtId="0" fontId="2" fillId="0" borderId="50" xfId="0" applyFont="1" applyBorder="1" applyAlignment="1">
      <alignment horizontal="center"/>
    </xf>
    <xf numFmtId="0" fontId="0" fillId="11" borderId="26" xfId="0" applyFill="1" applyBorder="1" applyAlignment="1">
      <alignment horizontal="center"/>
    </xf>
    <xf numFmtId="0" fontId="2" fillId="0" borderId="22" xfId="0" applyFont="1" applyBorder="1" applyAlignment="1">
      <alignment horizontal="center"/>
    </xf>
    <xf numFmtId="0" fontId="1" fillId="0" borderId="0" xfId="5"/>
    <xf numFmtId="9" fontId="1" fillId="0" borderId="0" xfId="5" applyNumberFormat="1"/>
    <xf numFmtId="0" fontId="1" fillId="0" borderId="0" xfId="5" applyAlignment="1">
      <alignment horizontal="right"/>
    </xf>
    <xf numFmtId="10" fontId="1" fillId="0" borderId="0" xfId="5" applyNumberFormat="1"/>
    <xf numFmtId="0" fontId="1" fillId="0" borderId="0" xfId="5" applyAlignment="1">
      <alignment horizontal="center"/>
    </xf>
    <xf numFmtId="0" fontId="1" fillId="11" borderId="0" xfId="5" applyFill="1" applyAlignment="1">
      <alignment horizontal="center"/>
    </xf>
    <xf numFmtId="0" fontId="7" fillId="0" borderId="0" xfId="0" applyFont="1"/>
    <xf numFmtId="0" fontId="2" fillId="6" borderId="36" xfId="0" applyFont="1" applyFill="1" applyBorder="1" applyAlignment="1">
      <alignment horizontal="center"/>
    </xf>
    <xf numFmtId="0" fontId="2" fillId="6" borderId="52" xfId="0" applyFont="1" applyFill="1" applyBorder="1" applyAlignment="1">
      <alignment horizontal="center"/>
    </xf>
    <xf numFmtId="0" fontId="33" fillId="0" borderId="0" xfId="0" applyFont="1" applyAlignment="1">
      <alignment wrapText="1"/>
    </xf>
    <xf numFmtId="0" fontId="2" fillId="6" borderId="26" xfId="0" applyFont="1" applyFill="1" applyBorder="1" applyAlignment="1">
      <alignment horizontal="left" wrapText="1" indent="1"/>
    </xf>
    <xf numFmtId="0" fontId="10" fillId="6" borderId="0" xfId="0" applyFont="1" applyFill="1" applyAlignment="1">
      <alignment horizontal="center"/>
    </xf>
    <xf numFmtId="0" fontId="10" fillId="6" borderId="4" xfId="0" applyFont="1" applyFill="1" applyBorder="1" applyAlignment="1">
      <alignment horizontal="center"/>
    </xf>
    <xf numFmtId="0" fontId="2" fillId="6" borderId="0" xfId="0" applyFont="1" applyFill="1" applyAlignment="1">
      <alignment horizontal="center"/>
    </xf>
    <xf numFmtId="0" fontId="2" fillId="8" borderId="41" xfId="0" applyFont="1" applyFill="1" applyBorder="1" applyAlignment="1">
      <alignment horizontal="center"/>
    </xf>
    <xf numFmtId="166" fontId="2" fillId="6" borderId="41" xfId="0" applyNumberFormat="1" applyFont="1" applyFill="1" applyBorder="1" applyAlignment="1">
      <alignment horizontal="center"/>
    </xf>
    <xf numFmtId="0" fontId="2" fillId="6" borderId="38" xfId="0" applyFont="1" applyFill="1" applyBorder="1" applyAlignment="1">
      <alignment horizontal="center"/>
    </xf>
    <xf numFmtId="0" fontId="2" fillId="0" borderId="0" xfId="0" quotePrefix="1" applyFont="1" applyAlignment="1">
      <alignment vertical="center" wrapText="1"/>
    </xf>
    <xf numFmtId="0" fontId="2" fillId="6" borderId="1" xfId="0" applyFont="1" applyFill="1" applyBorder="1" applyAlignment="1" applyProtection="1">
      <alignment horizontal="left"/>
      <protection locked="0"/>
    </xf>
    <xf numFmtId="0" fontId="2" fillId="8" borderId="0" xfId="0" applyFont="1" applyFill="1" applyProtection="1">
      <protection locked="0"/>
    </xf>
    <xf numFmtId="49" fontId="2" fillId="6" borderId="1" xfId="0" applyNumberFormat="1" applyFont="1" applyFill="1" applyBorder="1" applyAlignment="1" applyProtection="1">
      <alignment horizontal="left"/>
      <protection locked="0"/>
    </xf>
    <xf numFmtId="0" fontId="2" fillId="6" borderId="1" xfId="0" applyFont="1" applyFill="1" applyBorder="1" applyAlignment="1">
      <alignment horizontal="left"/>
    </xf>
    <xf numFmtId="0" fontId="2" fillId="0" borderId="0" xfId="0" applyFont="1" applyAlignment="1">
      <alignment horizontal="center"/>
    </xf>
    <xf numFmtId="0" fontId="2" fillId="0" borderId="26" xfId="0" applyFont="1" applyBorder="1" applyAlignment="1">
      <alignment horizontal="center" wrapText="1"/>
    </xf>
    <xf numFmtId="0" fontId="2" fillId="0" borderId="2" xfId="0" applyFont="1" applyBorder="1" applyAlignment="1">
      <alignment horizontal="center"/>
    </xf>
    <xf numFmtId="0" fontId="2" fillId="0" borderId="32" xfId="0" applyFont="1" applyBorder="1" applyAlignment="1">
      <alignment horizontal="center" wrapText="1"/>
    </xf>
    <xf numFmtId="0" fontId="2" fillId="6" borderId="26" xfId="0" applyFont="1" applyFill="1" applyBorder="1" applyAlignment="1">
      <alignment wrapText="1"/>
    </xf>
    <xf numFmtId="0" fontId="2" fillId="6" borderId="26" xfId="0" applyFont="1" applyFill="1" applyBorder="1" applyAlignment="1">
      <alignment horizontal="left" wrapText="1"/>
    </xf>
    <xf numFmtId="10" fontId="13" fillId="10" borderId="34" xfId="2" applyNumberFormat="1" applyFont="1" applyFill="1" applyBorder="1" applyAlignment="1" applyProtection="1">
      <alignment horizontal="center"/>
    </xf>
    <xf numFmtId="164" fontId="27" fillId="6" borderId="51" xfId="0" applyNumberFormat="1" applyFont="1" applyFill="1" applyBorder="1" applyAlignment="1">
      <alignment horizontal="right"/>
    </xf>
    <xf numFmtId="0" fontId="2" fillId="8" borderId="60" xfId="0" applyFont="1" applyFill="1" applyBorder="1" applyAlignment="1">
      <alignment horizontal="center"/>
    </xf>
    <xf numFmtId="0" fontId="7" fillId="5" borderId="52" xfId="0" applyFont="1" applyFill="1" applyBorder="1" applyAlignment="1">
      <alignment horizontal="left"/>
    </xf>
    <xf numFmtId="0" fontId="12" fillId="6" borderId="26" xfId="0" applyFont="1" applyFill="1" applyBorder="1" applyAlignment="1">
      <alignment horizontal="center" vertical="center" wrapText="1"/>
    </xf>
    <xf numFmtId="10" fontId="2" fillId="6" borderId="29" xfId="2" applyNumberFormat="1" applyFill="1" applyBorder="1" applyAlignment="1">
      <alignment horizontal="center"/>
    </xf>
    <xf numFmtId="10" fontId="2" fillId="6" borderId="52" xfId="2" applyNumberFormat="1" applyFill="1" applyBorder="1" applyAlignment="1">
      <alignment horizontal="center"/>
    </xf>
    <xf numFmtId="166" fontId="2" fillId="6" borderId="29" xfId="0" applyNumberFormat="1" applyFont="1" applyFill="1" applyBorder="1" applyAlignment="1">
      <alignment horizontal="center"/>
    </xf>
    <xf numFmtId="0" fontId="10" fillId="0" borderId="29" xfId="0" quotePrefix="1" applyFont="1" applyBorder="1" applyAlignment="1">
      <alignment horizontal="left" indent="3"/>
    </xf>
    <xf numFmtId="0" fontId="0" fillId="0" borderId="0" xfId="0" applyAlignment="1">
      <alignment horizontal="center"/>
    </xf>
    <xf numFmtId="0" fontId="26" fillId="7" borderId="42" xfId="0" applyFont="1" applyFill="1" applyBorder="1" applyAlignment="1">
      <alignment horizontal="center" vertical="center"/>
    </xf>
    <xf numFmtId="0" fontId="26" fillId="7" borderId="43" xfId="0" applyFont="1" applyFill="1" applyBorder="1" applyAlignment="1">
      <alignment horizontal="center" wrapText="1"/>
    </xf>
    <xf numFmtId="0" fontId="26" fillId="7" borderId="43" xfId="0" applyFont="1" applyFill="1" applyBorder="1" applyAlignment="1">
      <alignment horizontal="center" vertical="center"/>
    </xf>
    <xf numFmtId="0" fontId="26" fillId="7" borderId="44" xfId="0" applyFont="1" applyFill="1" applyBorder="1" applyAlignment="1">
      <alignment horizontal="center" vertical="center" wrapText="1"/>
    </xf>
    <xf numFmtId="0" fontId="0" fillId="6" borderId="25" xfId="0" applyFill="1" applyBorder="1" applyAlignment="1">
      <alignment horizontal="center"/>
    </xf>
    <xf numFmtId="0" fontId="0" fillId="6" borderId="41" xfId="0" applyFill="1" applyBorder="1" applyAlignment="1">
      <alignment horizontal="center"/>
    </xf>
    <xf numFmtId="0" fontId="0" fillId="6" borderId="26" xfId="0" applyFill="1" applyBorder="1" applyAlignment="1">
      <alignment horizontal="center"/>
    </xf>
    <xf numFmtId="10" fontId="0" fillId="6" borderId="26" xfId="0" applyNumberFormat="1" applyFill="1" applyBorder="1" applyAlignment="1">
      <alignment horizontal="center"/>
    </xf>
    <xf numFmtId="0" fontId="0" fillId="6" borderId="27" xfId="0" applyFill="1" applyBorder="1" applyAlignment="1">
      <alignment horizontal="center"/>
    </xf>
    <xf numFmtId="0" fontId="7" fillId="6" borderId="25" xfId="0" applyFont="1" applyFill="1" applyBorder="1" applyAlignment="1">
      <alignment horizontal="center"/>
    </xf>
    <xf numFmtId="0" fontId="0" fillId="13" borderId="26" xfId="0" applyFill="1" applyBorder="1" applyAlignment="1">
      <alignment horizontal="center"/>
    </xf>
    <xf numFmtId="0" fontId="2" fillId="6" borderId="26" xfId="0" applyFont="1" applyFill="1" applyBorder="1" applyAlignment="1">
      <alignment horizontal="center"/>
    </xf>
    <xf numFmtId="9" fontId="2" fillId="6" borderId="27" xfId="0" applyNumberFormat="1" applyFont="1" applyFill="1" applyBorder="1" applyAlignment="1">
      <alignment horizontal="center"/>
    </xf>
    <xf numFmtId="0" fontId="0" fillId="6" borderId="28" xfId="0" applyFill="1" applyBorder="1" applyAlignment="1">
      <alignment horizontal="center"/>
    </xf>
    <xf numFmtId="0" fontId="0" fillId="6" borderId="38" xfId="0" applyFill="1" applyBorder="1" applyAlignment="1">
      <alignment horizontal="center"/>
    </xf>
    <xf numFmtId="0" fontId="0" fillId="13" borderId="29" xfId="0" applyFill="1" applyBorder="1" applyAlignment="1">
      <alignment horizontal="center"/>
    </xf>
    <xf numFmtId="0" fontId="0" fillId="6" borderId="29" xfId="0" applyFill="1" applyBorder="1" applyAlignment="1">
      <alignment horizontal="center"/>
    </xf>
    <xf numFmtId="10" fontId="0" fillId="6" borderId="29" xfId="0" applyNumberFormat="1" applyFill="1" applyBorder="1" applyAlignment="1">
      <alignment horizontal="center"/>
    </xf>
    <xf numFmtId="0" fontId="0" fillId="6" borderId="30" xfId="0" applyFill="1" applyBorder="1" applyAlignment="1">
      <alignment horizontal="center"/>
    </xf>
    <xf numFmtId="0" fontId="22" fillId="6" borderId="25" xfId="0" applyFont="1" applyFill="1" applyBorder="1" applyAlignment="1">
      <alignment horizontal="center"/>
    </xf>
    <xf numFmtId="0" fontId="22" fillId="6" borderId="41" xfId="0" applyFont="1" applyFill="1" applyBorder="1" applyAlignment="1">
      <alignment horizontal="center"/>
    </xf>
    <xf numFmtId="0" fontId="22" fillId="13" borderId="26" xfId="0" applyFont="1" applyFill="1" applyBorder="1" applyAlignment="1">
      <alignment horizontal="center"/>
    </xf>
    <xf numFmtId="0" fontId="22" fillId="6" borderId="26" xfId="0" applyFont="1" applyFill="1" applyBorder="1" applyAlignment="1">
      <alignment horizontal="center"/>
    </xf>
    <xf numFmtId="0" fontId="22" fillId="6" borderId="27" xfId="0" applyFont="1" applyFill="1" applyBorder="1" applyAlignment="1">
      <alignment horizontal="center"/>
    </xf>
    <xf numFmtId="0" fontId="2" fillId="13" borderId="26" xfId="0" applyFont="1" applyFill="1" applyBorder="1" applyAlignment="1">
      <alignment horizontal="center"/>
    </xf>
    <xf numFmtId="0" fontId="7" fillId="6" borderId="41" xfId="0" applyFont="1" applyFill="1" applyBorder="1" applyAlignment="1">
      <alignment horizontal="center" vertical="center"/>
    </xf>
    <xf numFmtId="0" fontId="2" fillId="6" borderId="26" xfId="0" applyFont="1" applyFill="1" applyBorder="1" applyAlignment="1">
      <alignment horizontal="center" vertical="center"/>
    </xf>
    <xf numFmtId="0" fontId="7" fillId="6" borderId="41" xfId="0" applyFont="1" applyFill="1" applyBorder="1" applyAlignment="1">
      <alignment horizontal="center" vertical="top"/>
    </xf>
    <xf numFmtId="165" fontId="0" fillId="0" borderId="0" xfId="2" applyNumberFormat="1" applyFont="1" applyFill="1" applyAlignment="1">
      <alignment horizontal="center"/>
    </xf>
    <xf numFmtId="0" fontId="7" fillId="6" borderId="38" xfId="0" applyFont="1" applyFill="1" applyBorder="1" applyAlignment="1">
      <alignment horizontal="center" vertical="top"/>
    </xf>
    <xf numFmtId="0" fontId="2" fillId="6" borderId="29" xfId="0" applyFont="1" applyFill="1" applyBorder="1" applyAlignment="1">
      <alignment horizontal="center"/>
    </xf>
    <xf numFmtId="0" fontId="2" fillId="6" borderId="29" xfId="0" applyFont="1" applyFill="1" applyBorder="1" applyAlignment="1">
      <alignment horizontal="left" wrapText="1"/>
    </xf>
    <xf numFmtId="9" fontId="2" fillId="6" borderId="30" xfId="0" applyNumberFormat="1" applyFont="1" applyFill="1" applyBorder="1" applyAlignment="1">
      <alignment horizontal="center"/>
    </xf>
    <xf numFmtId="0" fontId="2" fillId="6" borderId="26" xfId="0" applyFont="1" applyFill="1" applyBorder="1" applyAlignment="1">
      <alignment horizontal="left"/>
    </xf>
    <xf numFmtId="0" fontId="0" fillId="0" borderId="50" xfId="0" applyBorder="1" applyAlignment="1">
      <alignment horizontal="center"/>
    </xf>
    <xf numFmtId="0" fontId="25" fillId="6" borderId="40" xfId="0" applyFont="1" applyFill="1" applyBorder="1" applyAlignment="1">
      <alignment horizontal="left"/>
    </xf>
    <xf numFmtId="0" fontId="25" fillId="6" borderId="0" xfId="0" applyFont="1" applyFill="1" applyAlignment="1">
      <alignment horizontal="left"/>
    </xf>
    <xf numFmtId="0" fontId="0" fillId="6" borderId="0" xfId="0" applyFill="1" applyAlignment="1">
      <alignment horizontal="center"/>
    </xf>
    <xf numFmtId="0" fontId="2" fillId="6" borderId="40" xfId="0" applyFont="1" applyFill="1" applyBorder="1" applyAlignment="1">
      <alignment horizontal="left"/>
    </xf>
    <xf numFmtId="0" fontId="2" fillId="6" borderId="0" xfId="0" applyFont="1" applyFill="1" applyAlignment="1">
      <alignment horizontal="left"/>
    </xf>
    <xf numFmtId="0" fontId="2" fillId="6" borderId="37" xfId="0" applyFont="1" applyFill="1" applyBorder="1" applyAlignment="1">
      <alignment horizontal="left"/>
    </xf>
    <xf numFmtId="0" fontId="2" fillId="6" borderId="11" xfId="0" applyFont="1" applyFill="1" applyBorder="1" applyAlignment="1">
      <alignment horizontal="left"/>
    </xf>
    <xf numFmtId="0" fontId="0" fillId="6" borderId="11" xfId="0" applyFill="1" applyBorder="1" applyAlignment="1">
      <alignment horizontal="center"/>
    </xf>
    <xf numFmtId="0" fontId="13" fillId="0" borderId="0" xfId="0" applyFont="1"/>
    <xf numFmtId="164" fontId="16" fillId="2" borderId="29" xfId="0" applyNumberFormat="1" applyFont="1" applyFill="1" applyBorder="1"/>
    <xf numFmtId="0" fontId="13" fillId="2" borderId="52" xfId="0" applyFont="1" applyFill="1" applyBorder="1"/>
    <xf numFmtId="166" fontId="2" fillId="6" borderId="0" xfId="0" applyNumberFormat="1" applyFont="1" applyFill="1" applyAlignment="1">
      <alignment horizontal="center"/>
    </xf>
    <xf numFmtId="0" fontId="2" fillId="14" borderId="0" xfId="0" applyFont="1" applyFill="1"/>
    <xf numFmtId="0" fontId="2" fillId="14" borderId="0" xfId="0" applyFont="1" applyFill="1" applyAlignment="1">
      <alignment horizontal="left"/>
    </xf>
    <xf numFmtId="0" fontId="13" fillId="14" borderId="52" xfId="0" applyFont="1" applyFill="1" applyBorder="1"/>
    <xf numFmtId="164" fontId="16" fillId="14" borderId="29" xfId="0" applyNumberFormat="1" applyFont="1" applyFill="1" applyBorder="1"/>
    <xf numFmtId="0" fontId="34" fillId="12" borderId="53" xfId="0" applyFont="1" applyFill="1" applyBorder="1"/>
    <xf numFmtId="0" fontId="34" fillId="12" borderId="39" xfId="0" applyFont="1" applyFill="1" applyBorder="1"/>
    <xf numFmtId="0" fontId="2" fillId="0" borderId="40" xfId="0" applyFont="1" applyBorder="1"/>
    <xf numFmtId="0" fontId="0" fillId="6" borderId="26" xfId="0" applyFill="1" applyBorder="1" applyAlignment="1">
      <alignment horizontal="left"/>
    </xf>
    <xf numFmtId="0" fontId="2" fillId="0" borderId="37" xfId="0" applyFont="1" applyBorder="1"/>
    <xf numFmtId="0" fontId="2" fillId="0" borderId="29" xfId="0" applyFont="1" applyBorder="1" applyAlignment="1">
      <alignment horizontal="center"/>
    </xf>
    <xf numFmtId="0" fontId="2" fillId="6" borderId="29" xfId="0" applyFont="1" applyFill="1" applyBorder="1" applyAlignment="1">
      <alignment horizontal="left"/>
    </xf>
    <xf numFmtId="0" fontId="2" fillId="0" borderId="53" xfId="0" applyFont="1" applyBorder="1"/>
    <xf numFmtId="0" fontId="0" fillId="6" borderId="52" xfId="0" applyFill="1" applyBorder="1" applyAlignment="1">
      <alignment horizontal="left"/>
    </xf>
    <xf numFmtId="0" fontId="0" fillId="6" borderId="29" xfId="0" applyFill="1" applyBorder="1" applyAlignment="1">
      <alignment horizontal="left"/>
    </xf>
    <xf numFmtId="0" fontId="16" fillId="0" borderId="0" xfId="0" applyFont="1" applyAlignment="1">
      <alignment horizontal="center" wrapText="1"/>
    </xf>
    <xf numFmtId="0" fontId="21" fillId="0" borderId="0" xfId="0" applyFont="1" applyAlignment="1">
      <alignment horizontal="left" vertical="center" wrapText="1"/>
    </xf>
    <xf numFmtId="0" fontId="21" fillId="6" borderId="0" xfId="0" applyFont="1" applyFill="1" applyAlignment="1">
      <alignment horizontal="left" vertical="center" wrapText="1"/>
    </xf>
    <xf numFmtId="0" fontId="28" fillId="6" borderId="8" xfId="0" applyFont="1" applyFill="1" applyBorder="1" applyAlignment="1">
      <alignment horizontal="center" vertical="center"/>
    </xf>
    <xf numFmtId="0" fontId="12" fillId="8" borderId="0" xfId="0" applyFont="1" applyFill="1" applyAlignment="1" applyProtection="1">
      <alignment horizontal="center" wrapText="1"/>
      <protection locked="0"/>
    </xf>
    <xf numFmtId="0" fontId="11" fillId="8" borderId="0" xfId="0" applyFont="1" applyFill="1" applyAlignment="1" applyProtection="1">
      <alignment horizontal="center"/>
      <protection locked="0"/>
    </xf>
    <xf numFmtId="0" fontId="10" fillId="8" borderId="0" xfId="0" applyFont="1" applyFill="1" applyAlignment="1" applyProtection="1">
      <alignment horizontal="center"/>
      <protection locked="0"/>
    </xf>
    <xf numFmtId="0" fontId="10" fillId="8" borderId="4" xfId="0" applyFont="1" applyFill="1" applyBorder="1" applyAlignment="1" applyProtection="1">
      <alignment horizontal="center"/>
      <protection locked="0"/>
    </xf>
    <xf numFmtId="0" fontId="10" fillId="6" borderId="0" xfId="0" applyFont="1" applyFill="1" applyAlignment="1" applyProtection="1">
      <alignment horizontal="center"/>
      <protection locked="0"/>
    </xf>
    <xf numFmtId="0" fontId="10" fillId="6" borderId="4" xfId="0" applyFont="1" applyFill="1" applyBorder="1" applyAlignment="1" applyProtection="1">
      <alignment horizontal="center"/>
      <protection locked="0"/>
    </xf>
    <xf numFmtId="0" fontId="7" fillId="6" borderId="61" xfId="0" applyFont="1" applyFill="1" applyBorder="1" applyAlignment="1">
      <alignment horizontal="center" vertical="top" wrapText="1"/>
    </xf>
    <xf numFmtId="0" fontId="7" fillId="6" borderId="25" xfId="0" applyFont="1" applyFill="1" applyBorder="1" applyAlignment="1">
      <alignment horizontal="center" vertical="top" wrapText="1"/>
    </xf>
    <xf numFmtId="0" fontId="7" fillId="6" borderId="28" xfId="0" applyFont="1" applyFill="1" applyBorder="1" applyAlignment="1">
      <alignment horizontal="center" vertical="top" wrapText="1"/>
    </xf>
    <xf numFmtId="0" fontId="7" fillId="6" borderId="25" xfId="0" applyFont="1" applyFill="1" applyBorder="1" applyAlignment="1">
      <alignment horizontal="center" wrapText="1"/>
    </xf>
    <xf numFmtId="0" fontId="21" fillId="6" borderId="0" xfId="0" applyFont="1" applyFill="1" applyAlignment="1">
      <alignment horizontal="left" vertical="center"/>
    </xf>
    <xf numFmtId="0" fontId="4" fillId="0" borderId="0" xfId="0" applyFont="1" applyAlignment="1">
      <alignment horizontal="center"/>
    </xf>
    <xf numFmtId="0" fontId="12" fillId="8" borderId="0" xfId="0" applyFont="1" applyFill="1" applyAlignment="1">
      <alignment horizontal="center" wrapText="1"/>
    </xf>
    <xf numFmtId="0" fontId="11" fillId="8" borderId="0" xfId="0" applyFont="1" applyFill="1" applyAlignment="1">
      <alignment horizontal="center"/>
    </xf>
    <xf numFmtId="0" fontId="10" fillId="8" borderId="0" xfId="0" applyFont="1" applyFill="1" applyAlignment="1">
      <alignment horizontal="center"/>
    </xf>
    <xf numFmtId="0" fontId="10" fillId="8" borderId="4" xfId="0" applyFont="1" applyFill="1" applyBorder="1" applyAlignment="1">
      <alignment horizontal="center"/>
    </xf>
    <xf numFmtId="0" fontId="21" fillId="0" borderId="0" xfId="0" applyFont="1" applyAlignment="1">
      <alignment horizontal="left" wrapText="1"/>
    </xf>
    <xf numFmtId="0" fontId="10" fillId="6" borderId="0" xfId="0" applyFont="1" applyFill="1" applyAlignment="1">
      <alignment horizontal="center"/>
    </xf>
    <xf numFmtId="0" fontId="10" fillId="6" borderId="4" xfId="0" applyFont="1" applyFill="1" applyBorder="1" applyAlignment="1">
      <alignment horizont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24" fillId="0" borderId="35" xfId="0" applyFont="1" applyBorder="1" applyAlignment="1">
      <alignment horizontal="center"/>
    </xf>
    <xf numFmtId="0" fontId="24" fillId="0" borderId="36" xfId="0" applyFont="1" applyBorder="1" applyAlignment="1">
      <alignment horizontal="center"/>
    </xf>
    <xf numFmtId="43" fontId="23" fillId="0" borderId="35" xfId="1" applyFont="1" applyBorder="1" applyAlignment="1">
      <alignment horizontal="center"/>
    </xf>
    <xf numFmtId="43" fontId="23" fillId="0" borderId="36" xfId="1" applyFont="1" applyBorder="1" applyAlignment="1">
      <alignment horizontal="center"/>
    </xf>
    <xf numFmtId="0" fontId="23" fillId="0" borderId="37" xfId="0" applyFont="1" applyBorder="1" applyAlignment="1">
      <alignment horizontal="center"/>
    </xf>
    <xf numFmtId="0" fontId="23" fillId="0" borderId="38" xfId="0" applyFont="1" applyBorder="1" applyAlignment="1">
      <alignment horizontal="center"/>
    </xf>
    <xf numFmtId="0" fontId="7" fillId="0" borderId="48" xfId="0" applyFont="1" applyBorder="1" applyAlignment="1">
      <alignment horizontal="center" vertical="center"/>
    </xf>
    <xf numFmtId="0" fontId="35" fillId="3" borderId="1" xfId="0" applyFont="1" applyFill="1" applyBorder="1" applyAlignment="1">
      <alignment horizontal="center"/>
    </xf>
    <xf numFmtId="0" fontId="35" fillId="3" borderId="10" xfId="0" applyFont="1" applyFill="1" applyBorder="1" applyAlignment="1">
      <alignment horizontal="center"/>
    </xf>
    <xf numFmtId="0" fontId="36" fillId="6" borderId="1" xfId="0" applyFont="1" applyFill="1" applyBorder="1" applyAlignment="1" applyProtection="1">
      <alignment horizontal="left"/>
      <protection locked="0"/>
    </xf>
  </cellXfs>
  <cellStyles count="6">
    <cellStyle name="Comma" xfId="1" builtinId="3"/>
    <cellStyle name="Normal" xfId="0" builtinId="0"/>
    <cellStyle name="Normal 2" xfId="3" xr:uid="{00000000-0005-0000-0000-000002000000}"/>
    <cellStyle name="Normal 2 2" xfId="4" xr:uid="{00000000-0005-0000-0000-000003000000}"/>
    <cellStyle name="Normal 3" xfId="5" xr:uid="{00000000-0005-0000-0000-000004000000}"/>
    <cellStyle name="Per cent" xfId="2" builtinId="5"/>
  </cellStyles>
  <dxfs count="0"/>
  <tableStyles count="0" defaultTableStyle="TableStyleMedium2" defaultPivotStyle="PivotStyleLight16"/>
  <colors>
    <mruColors>
      <color rgb="FFCCECFF"/>
      <color rgb="FF66CCFF"/>
      <color rgb="FF00CC00"/>
      <color rgb="FF0000FF"/>
      <color rgb="FF66FF33"/>
      <color rgb="FF0099FF"/>
      <color rgb="FF00FF00"/>
      <color rgb="FF00FFFF"/>
      <color rgb="FF99C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561975</xdr:colOff>
      <xdr:row>1</xdr:row>
      <xdr:rowOff>0</xdr:rowOff>
    </xdr:to>
    <xdr:sp macro="" textlink="">
      <xdr:nvSpPr>
        <xdr:cNvPr id="2" name="Rectangle 2">
          <a:extLst>
            <a:ext uri="{FF2B5EF4-FFF2-40B4-BE49-F238E27FC236}">
              <a16:creationId xmlns:a16="http://schemas.microsoft.com/office/drawing/2014/main" id="{4F87C10E-3F6B-4A1D-918B-7A8D3487AFED}"/>
            </a:ext>
          </a:extLst>
        </xdr:cNvPr>
        <xdr:cNvSpPr>
          <a:spLocks noChangeArrowheads="1"/>
        </xdr:cNvSpPr>
      </xdr:nvSpPr>
      <xdr:spPr bwMode="auto">
        <a:xfrm>
          <a:off x="381000" y="95250"/>
          <a:ext cx="1419225" cy="0"/>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561975</xdr:colOff>
      <xdr:row>1</xdr:row>
      <xdr:rowOff>0</xdr:rowOff>
    </xdr:to>
    <xdr:sp macro="" textlink="">
      <xdr:nvSpPr>
        <xdr:cNvPr id="2" name="Rectangle 2">
          <a:extLst>
            <a:ext uri="{FF2B5EF4-FFF2-40B4-BE49-F238E27FC236}">
              <a16:creationId xmlns:a16="http://schemas.microsoft.com/office/drawing/2014/main" id="{00000000-0008-0000-0200-000002000000}"/>
            </a:ext>
          </a:extLst>
        </xdr:cNvPr>
        <xdr:cNvSpPr>
          <a:spLocks noChangeArrowheads="1"/>
        </xdr:cNvSpPr>
      </xdr:nvSpPr>
      <xdr:spPr bwMode="auto">
        <a:xfrm>
          <a:off x="171450" y="95250"/>
          <a:ext cx="1419225" cy="0"/>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561975</xdr:colOff>
      <xdr:row>1</xdr:row>
      <xdr:rowOff>0</xdr:rowOff>
    </xdr:to>
    <xdr:sp macro="" textlink="">
      <xdr:nvSpPr>
        <xdr:cNvPr id="2" name="Rectangle 2">
          <a:extLst>
            <a:ext uri="{FF2B5EF4-FFF2-40B4-BE49-F238E27FC236}">
              <a16:creationId xmlns:a16="http://schemas.microsoft.com/office/drawing/2014/main" id="{00000000-0008-0000-0300-000002000000}"/>
            </a:ext>
          </a:extLst>
        </xdr:cNvPr>
        <xdr:cNvSpPr>
          <a:spLocks noChangeArrowheads="1"/>
        </xdr:cNvSpPr>
      </xdr:nvSpPr>
      <xdr:spPr bwMode="auto">
        <a:xfrm>
          <a:off x="3581400" y="95250"/>
          <a:ext cx="1419225" cy="0"/>
        </a:xfrm>
        <a:prstGeom prst="rect">
          <a:avLst/>
        </a:prstGeom>
        <a:noFill/>
        <a:ln w="1270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57150</xdr:colOff>
      <xdr:row>12</xdr:row>
      <xdr:rowOff>114300</xdr:rowOff>
    </xdr:from>
    <xdr:to>
      <xdr:col>10</xdr:col>
      <xdr:colOff>1104900</xdr:colOff>
      <xdr:row>16</xdr:row>
      <xdr:rowOff>76200</xdr:rowOff>
    </xdr:to>
    <xdr:sp macro="" textlink="">
      <xdr:nvSpPr>
        <xdr:cNvPr id="1028" name="Text Box 4">
          <a:extLst>
            <a:ext uri="{FF2B5EF4-FFF2-40B4-BE49-F238E27FC236}">
              <a16:creationId xmlns:a16="http://schemas.microsoft.com/office/drawing/2014/main" id="{00000000-0008-0000-0400-000004040000}"/>
            </a:ext>
          </a:extLst>
        </xdr:cNvPr>
        <xdr:cNvSpPr txBox="1">
          <a:spLocks noChangeArrowheads="1"/>
        </xdr:cNvSpPr>
      </xdr:nvSpPr>
      <xdr:spPr bwMode="auto">
        <a:xfrm>
          <a:off x="7820025" y="2857500"/>
          <a:ext cx="1333500" cy="62865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22860" rIns="0" bIns="0" anchor="t" upright="1"/>
        <a:lstStyle/>
        <a:p>
          <a:pPr algn="l" rtl="0">
            <a:defRPr sz="1000"/>
          </a:pPr>
          <a:endParaRPr lang="en-AU" sz="1000" b="0" i="0" u="none" strike="noStrike" baseline="0">
            <a:solidFill>
              <a:srgbClr val="000000"/>
            </a:solidFill>
            <a:latin typeface="Arial"/>
            <a:cs typeface="Arial"/>
          </a:endParaRPr>
        </a:p>
        <a:p>
          <a:pPr algn="l" rtl="0">
            <a:defRPr sz="1000"/>
          </a:pPr>
          <a:r>
            <a:rPr lang="en-AU" sz="1000" b="0" i="0" u="none" strike="noStrike" baseline="0">
              <a:solidFill>
                <a:srgbClr val="000000"/>
              </a:solidFill>
              <a:latin typeface="Arial"/>
              <a:cs typeface="Arial"/>
            </a:rPr>
            <a:t>This will always be 7.2% for non PE's.</a:t>
          </a:r>
        </a:p>
      </xdr:txBody>
    </xdr:sp>
    <xdr:clientData/>
  </xdr:twoCellAnchor>
  <xdr:twoCellAnchor>
    <xdr:from>
      <xdr:col>4</xdr:col>
      <xdr:colOff>19049</xdr:colOff>
      <xdr:row>16</xdr:row>
      <xdr:rowOff>9524</xdr:rowOff>
    </xdr:from>
    <xdr:to>
      <xdr:col>9</xdr:col>
      <xdr:colOff>47624</xdr:colOff>
      <xdr:row>22</xdr:row>
      <xdr:rowOff>114299</xdr:rowOff>
    </xdr:to>
    <xdr:sp macro="" textlink="">
      <xdr:nvSpPr>
        <xdr:cNvPr id="1050" name="Line 5">
          <a:extLst>
            <a:ext uri="{FF2B5EF4-FFF2-40B4-BE49-F238E27FC236}">
              <a16:creationId xmlns:a16="http://schemas.microsoft.com/office/drawing/2014/main" id="{00000000-0008-0000-0400-00001A040000}"/>
            </a:ext>
          </a:extLst>
        </xdr:cNvPr>
        <xdr:cNvSpPr>
          <a:spLocks noChangeShapeType="1"/>
        </xdr:cNvSpPr>
      </xdr:nvSpPr>
      <xdr:spPr bwMode="auto">
        <a:xfrm rot="10800000" flipV="1">
          <a:off x="2686049" y="2686049"/>
          <a:ext cx="4991100" cy="136207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9525</xdr:colOff>
      <xdr:row>29</xdr:row>
      <xdr:rowOff>142875</xdr:rowOff>
    </xdr:from>
    <xdr:to>
      <xdr:col>9</xdr:col>
      <xdr:colOff>57150</xdr:colOff>
      <xdr:row>31</xdr:row>
      <xdr:rowOff>28575</xdr:rowOff>
    </xdr:to>
    <xdr:sp macro="" textlink="">
      <xdr:nvSpPr>
        <xdr:cNvPr id="1051" name="Line 6">
          <a:extLst>
            <a:ext uri="{FF2B5EF4-FFF2-40B4-BE49-F238E27FC236}">
              <a16:creationId xmlns:a16="http://schemas.microsoft.com/office/drawing/2014/main" id="{00000000-0008-0000-0400-00001B040000}"/>
            </a:ext>
          </a:extLst>
        </xdr:cNvPr>
        <xdr:cNvSpPr>
          <a:spLocks noChangeShapeType="1"/>
        </xdr:cNvSpPr>
      </xdr:nvSpPr>
      <xdr:spPr bwMode="auto">
        <a:xfrm rot="10800000" flipV="1">
          <a:off x="6115050" y="5286375"/>
          <a:ext cx="1704975" cy="2381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76198</xdr:colOff>
      <xdr:row>28</xdr:row>
      <xdr:rowOff>9525</xdr:rowOff>
    </xdr:from>
    <xdr:to>
      <xdr:col>10</xdr:col>
      <xdr:colOff>1409699</xdr:colOff>
      <xdr:row>31</xdr:row>
      <xdr:rowOff>133350</xdr:rowOff>
    </xdr:to>
    <xdr:sp macro="" textlink="">
      <xdr:nvSpPr>
        <xdr:cNvPr id="1031" name="Text Box 7">
          <a:extLst>
            <a:ext uri="{FF2B5EF4-FFF2-40B4-BE49-F238E27FC236}">
              <a16:creationId xmlns:a16="http://schemas.microsoft.com/office/drawing/2014/main" id="{00000000-0008-0000-0400-000007040000}"/>
            </a:ext>
          </a:extLst>
        </xdr:cNvPr>
        <xdr:cNvSpPr txBox="1">
          <a:spLocks noChangeArrowheads="1"/>
        </xdr:cNvSpPr>
      </xdr:nvSpPr>
      <xdr:spPr bwMode="auto">
        <a:xfrm>
          <a:off x="7839073" y="5734050"/>
          <a:ext cx="1619251" cy="62865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22860" rIns="0" bIns="0" anchor="t" upright="1"/>
        <a:lstStyle/>
        <a:p>
          <a:pPr algn="l" rtl="0">
            <a:defRPr sz="1000"/>
          </a:pPr>
          <a:endParaRPr lang="en-AU" sz="1000" b="0" i="0" u="none" strike="noStrike" baseline="0">
            <a:solidFill>
              <a:srgbClr val="000000"/>
            </a:solidFill>
            <a:latin typeface="Arial"/>
            <a:cs typeface="Arial"/>
          </a:endParaRPr>
        </a:p>
        <a:p>
          <a:pPr algn="l" rtl="0">
            <a:defRPr sz="1000"/>
          </a:pPr>
          <a:r>
            <a:rPr lang="en-AU" sz="1000" b="0" i="0" u="none" strike="noStrike" baseline="0">
              <a:solidFill>
                <a:srgbClr val="000000"/>
              </a:solidFill>
              <a:latin typeface="Arial"/>
              <a:cs typeface="Arial"/>
            </a:rPr>
            <a:t>This includes the Day of Departure from the Bayu-Undan contract area.</a:t>
          </a:r>
        </a:p>
      </xdr:txBody>
    </xdr:sp>
    <xdr:clientData/>
  </xdr:twoCellAnchor>
  <xdr:twoCellAnchor>
    <xdr:from>
      <xdr:col>7</xdr:col>
      <xdr:colOff>38100</xdr:colOff>
      <xdr:row>45</xdr:row>
      <xdr:rowOff>0</xdr:rowOff>
    </xdr:from>
    <xdr:to>
      <xdr:col>10</xdr:col>
      <xdr:colOff>85725</xdr:colOff>
      <xdr:row>47</xdr:row>
      <xdr:rowOff>0</xdr:rowOff>
    </xdr:to>
    <xdr:sp macro="" textlink="">
      <xdr:nvSpPr>
        <xdr:cNvPr id="1053" name="Line 8">
          <a:extLst>
            <a:ext uri="{FF2B5EF4-FFF2-40B4-BE49-F238E27FC236}">
              <a16:creationId xmlns:a16="http://schemas.microsoft.com/office/drawing/2014/main" id="{00000000-0008-0000-0400-00001D040000}"/>
            </a:ext>
          </a:extLst>
        </xdr:cNvPr>
        <xdr:cNvSpPr>
          <a:spLocks noChangeShapeType="1"/>
        </xdr:cNvSpPr>
      </xdr:nvSpPr>
      <xdr:spPr bwMode="auto">
        <a:xfrm rot="10800000" flipV="1">
          <a:off x="6143625" y="7877175"/>
          <a:ext cx="1990725" cy="352425"/>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85724</xdr:colOff>
      <xdr:row>43</xdr:row>
      <xdr:rowOff>114300</xdr:rowOff>
    </xdr:from>
    <xdr:to>
      <xdr:col>10</xdr:col>
      <xdr:colOff>1504949</xdr:colOff>
      <xdr:row>46</xdr:row>
      <xdr:rowOff>142875</xdr:rowOff>
    </xdr:to>
    <xdr:sp macro="" textlink="">
      <xdr:nvSpPr>
        <xdr:cNvPr id="1033" name="Text Box 9">
          <a:extLst>
            <a:ext uri="{FF2B5EF4-FFF2-40B4-BE49-F238E27FC236}">
              <a16:creationId xmlns:a16="http://schemas.microsoft.com/office/drawing/2014/main" id="{00000000-0008-0000-0400-000009040000}"/>
            </a:ext>
          </a:extLst>
        </xdr:cNvPr>
        <xdr:cNvSpPr txBox="1">
          <a:spLocks noChangeArrowheads="1"/>
        </xdr:cNvSpPr>
      </xdr:nvSpPr>
      <xdr:spPr bwMode="auto">
        <a:xfrm>
          <a:off x="9553574" y="8258175"/>
          <a:ext cx="1419225" cy="53340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Arial"/>
              <a:cs typeface="Arial"/>
            </a:rPr>
            <a:t>This includes the Day of Arrival in the Bayu-Undan contract area.</a:t>
          </a:r>
        </a:p>
      </xdr:txBody>
    </xdr:sp>
    <xdr:clientData/>
  </xdr:twoCellAnchor>
  <xdr:twoCellAnchor>
    <xdr:from>
      <xdr:col>4</xdr:col>
      <xdr:colOff>2019298</xdr:colOff>
      <xdr:row>58</xdr:row>
      <xdr:rowOff>28575</xdr:rowOff>
    </xdr:from>
    <xdr:to>
      <xdr:col>10</xdr:col>
      <xdr:colOff>314324</xdr:colOff>
      <xdr:row>62</xdr:row>
      <xdr:rowOff>95250</xdr:rowOff>
    </xdr:to>
    <xdr:sp macro="" textlink="">
      <xdr:nvSpPr>
        <xdr:cNvPr id="2" name="Line 8">
          <a:extLst>
            <a:ext uri="{FF2B5EF4-FFF2-40B4-BE49-F238E27FC236}">
              <a16:creationId xmlns:a16="http://schemas.microsoft.com/office/drawing/2014/main" id="{B8139CD7-5BAE-4AF6-A93B-9BB9606F73D2}"/>
            </a:ext>
          </a:extLst>
        </xdr:cNvPr>
        <xdr:cNvSpPr>
          <a:spLocks noChangeShapeType="1"/>
        </xdr:cNvSpPr>
      </xdr:nvSpPr>
      <xdr:spPr bwMode="auto">
        <a:xfrm rot="10800000" flipV="1">
          <a:off x="5486398" y="10629900"/>
          <a:ext cx="4010026" cy="83820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304800</xdr:colOff>
      <xdr:row>55</xdr:row>
      <xdr:rowOff>190500</xdr:rowOff>
    </xdr:from>
    <xdr:to>
      <xdr:col>10</xdr:col>
      <xdr:colOff>1724025</xdr:colOff>
      <xdr:row>60</xdr:row>
      <xdr:rowOff>19051</xdr:rowOff>
    </xdr:to>
    <xdr:sp macro="" textlink="">
      <xdr:nvSpPr>
        <xdr:cNvPr id="3" name="Text Box 9">
          <a:extLst>
            <a:ext uri="{FF2B5EF4-FFF2-40B4-BE49-F238E27FC236}">
              <a16:creationId xmlns:a16="http://schemas.microsoft.com/office/drawing/2014/main" id="{614C2E6F-5F36-4789-AF22-730453BEB996}"/>
            </a:ext>
          </a:extLst>
        </xdr:cNvPr>
        <xdr:cNvSpPr txBox="1">
          <a:spLocks noChangeArrowheads="1"/>
        </xdr:cNvSpPr>
      </xdr:nvSpPr>
      <xdr:spPr bwMode="auto">
        <a:xfrm>
          <a:off x="9486900" y="10277475"/>
          <a:ext cx="1419225" cy="647701"/>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22860" rIns="0" bIns="0" anchor="t" upright="1"/>
        <a:lstStyle/>
        <a:p>
          <a:pPr algn="l" rtl="0">
            <a:defRPr sz="1000"/>
          </a:pPr>
          <a:endParaRPr lang="en-AU" sz="1000" b="0" i="0" u="none" strike="noStrike" baseline="0">
            <a:solidFill>
              <a:srgbClr val="000000"/>
            </a:solidFill>
            <a:latin typeface="Arial"/>
            <a:cs typeface="Arial"/>
          </a:endParaRPr>
        </a:p>
        <a:p>
          <a:pPr algn="l" rtl="0">
            <a:defRPr sz="1000"/>
          </a:pPr>
          <a:r>
            <a:rPr lang="en-AU" sz="1000" b="0" i="0" u="none" strike="noStrike" baseline="0">
              <a:solidFill>
                <a:srgbClr val="000000"/>
              </a:solidFill>
              <a:latin typeface="Arial"/>
              <a:cs typeface="Arial"/>
            </a:rPr>
            <a:t>Update formula to pick up all charges subject to WHT.</a:t>
          </a:r>
        </a:p>
      </xdr:txBody>
    </xdr:sp>
    <xdr:clientData/>
  </xdr:twoCellAnchor>
  <xdr:twoCellAnchor>
    <xdr:from>
      <xdr:col>6</xdr:col>
      <xdr:colOff>666748</xdr:colOff>
      <xdr:row>48</xdr:row>
      <xdr:rowOff>95249</xdr:rowOff>
    </xdr:from>
    <xdr:to>
      <xdr:col>10</xdr:col>
      <xdr:colOff>133349</xdr:colOff>
      <xdr:row>50</xdr:row>
      <xdr:rowOff>133349</xdr:rowOff>
    </xdr:to>
    <xdr:sp macro="" textlink="">
      <xdr:nvSpPr>
        <xdr:cNvPr id="4" name="Line 8">
          <a:extLst>
            <a:ext uri="{FF2B5EF4-FFF2-40B4-BE49-F238E27FC236}">
              <a16:creationId xmlns:a16="http://schemas.microsoft.com/office/drawing/2014/main" id="{0E52D9B4-8063-4D06-8238-3D1EC2CDAD44}"/>
            </a:ext>
          </a:extLst>
        </xdr:cNvPr>
        <xdr:cNvSpPr>
          <a:spLocks noChangeShapeType="1"/>
        </xdr:cNvSpPr>
      </xdr:nvSpPr>
      <xdr:spPr bwMode="auto">
        <a:xfrm rot="10800000">
          <a:off x="7524748" y="9058274"/>
          <a:ext cx="2076451" cy="36195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104775</xdr:colOff>
      <xdr:row>49</xdr:row>
      <xdr:rowOff>66674</xdr:rowOff>
    </xdr:from>
    <xdr:to>
      <xdr:col>10</xdr:col>
      <xdr:colOff>1524000</xdr:colOff>
      <xdr:row>53</xdr:row>
      <xdr:rowOff>57149</xdr:rowOff>
    </xdr:to>
    <xdr:sp macro="" textlink="">
      <xdr:nvSpPr>
        <xdr:cNvPr id="5" name="Text Box 9">
          <a:extLst>
            <a:ext uri="{FF2B5EF4-FFF2-40B4-BE49-F238E27FC236}">
              <a16:creationId xmlns:a16="http://schemas.microsoft.com/office/drawing/2014/main" id="{FCD9FC45-7D0A-40F1-A14F-0FC0BF85BB2F}"/>
            </a:ext>
          </a:extLst>
        </xdr:cNvPr>
        <xdr:cNvSpPr txBox="1">
          <a:spLocks noChangeArrowheads="1"/>
        </xdr:cNvSpPr>
      </xdr:nvSpPr>
      <xdr:spPr bwMode="auto">
        <a:xfrm>
          <a:off x="9572625" y="9191624"/>
          <a:ext cx="1419225" cy="638175"/>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22860" rIns="0" bIns="0" anchor="t" upright="1"/>
        <a:lstStyle/>
        <a:p>
          <a:pPr algn="l" rtl="0">
            <a:defRPr sz="1000"/>
          </a:pPr>
          <a:r>
            <a:rPr lang="en-AU" sz="1000" b="0" i="0" u="none" strike="noStrike" baseline="0">
              <a:solidFill>
                <a:srgbClr val="000000"/>
              </a:solidFill>
              <a:latin typeface="Arial"/>
              <a:cs typeface="Arial"/>
            </a:rPr>
            <a:t>Charges accrued on TImor-Leste mainland are subject to WHT but not subject to VAT.</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nance/Private/TAX/Tax%20Returns%20&amp;%20Compliance%20(TAX200)/2020/East%20Timor/2020%20WHT%20VAT%20Returns/WHT/JPDA%20Tax%20Templates%20For%20Vendors/MBT%20Revised_BAYU%20PE%20Tax%20Invoice%20Templates%202019.xlsx" TargetMode="External"/><Relationship Id="rId1" Type="http://schemas.openxmlformats.org/officeDocument/2006/relationships/externalLinkPath" Target="/Finance/Private/TAX/Tax%20Returns%20&amp;%20Compliance%20(TAX200)/2020/East%20Timor/2020%20WHT%20VAT%20Returns/WHT/JPDA%20Tax%20Templates%20For%20Vendors/MBT%20Revised_BAYU%20PE%20Tax%20Invoice%20Template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uidelines"/>
      <sheetName val="WHT Codes"/>
      <sheetName val="New MBT Rates"/>
      <sheetName val="PE _TL Onshore &amp; Offshore"/>
      <sheetName val="PE TEMPLATE - WHT FREE"/>
      <sheetName val="PE TEMPLATE - BU"/>
      <sheetName val="PE TEMPLATE - TL"/>
      <sheetName val="EXAMPLE_PE"/>
      <sheetName val="Rates"/>
    </sheetNames>
    <sheetDataSet>
      <sheetData sheetId="0"/>
      <sheetData sheetId="1"/>
      <sheetData sheetId="2"/>
      <sheetData sheetId="3"/>
      <sheetData sheetId="4"/>
      <sheetData sheetId="5"/>
      <sheetData sheetId="6"/>
      <sheetData sheetId="7"/>
      <sheetData sheetId="8">
        <row r="2">
          <cell r="B2" t="str">
            <v>Drilling Support</v>
          </cell>
        </row>
        <row r="3">
          <cell r="B3" t="str">
            <v>Construction</v>
          </cell>
        </row>
        <row r="4">
          <cell r="B4" t="str">
            <v>Consulting</v>
          </cell>
        </row>
        <row r="5">
          <cell r="B5" t="str">
            <v>Other Services</v>
          </cell>
        </row>
        <row r="6">
          <cell r="B6" t="str">
            <v>Royalties (AUS resident)</v>
          </cell>
        </row>
        <row r="7">
          <cell r="B7" t="str">
            <v>Royalties (Non-AUS)</v>
          </cell>
        </row>
        <row r="8">
          <cell r="B8" t="str">
            <v>Shipping / Air Charter</v>
          </cell>
        </row>
        <row r="9">
          <cell r="B9" t="str">
            <v>Consulting</v>
          </cell>
        </row>
        <row r="10">
          <cell r="B10" t="str">
            <v>Drilling Support</v>
          </cell>
        </row>
        <row r="11">
          <cell r="B11" t="str">
            <v>Other Services</v>
          </cell>
        </row>
        <row r="12">
          <cell r="B12" t="str">
            <v>Royalties</v>
          </cell>
        </row>
        <row r="13">
          <cell r="B13" t="str">
            <v>Shipping &amp; Air Charter</v>
          </cell>
        </row>
        <row r="23">
          <cell r="B23" t="str">
            <v>Repairs &amp; Maintenance</v>
          </cell>
        </row>
        <row r="24">
          <cell r="B24" t="str">
            <v>Manpower</v>
          </cell>
        </row>
        <row r="25">
          <cell r="B25" t="str">
            <v>Catering</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46"/>
  <sheetViews>
    <sheetView topLeftCell="A20" zoomScale="115" zoomScaleNormal="115" workbookViewId="0">
      <selection activeCell="H41" sqref="G41:H41"/>
    </sheetView>
  </sheetViews>
  <sheetFormatPr defaultRowHeight="12.75" x14ac:dyDescent="0.2"/>
  <cols>
    <col min="2" max="2" width="93.28515625" style="1" customWidth="1"/>
    <col min="3" max="3" width="9.28515625" customWidth="1"/>
  </cols>
  <sheetData>
    <row r="1" spans="2:2" ht="13.5" thickBot="1" x14ac:dyDescent="0.25"/>
    <row r="2" spans="2:2" ht="24" thickBot="1" x14ac:dyDescent="0.4">
      <c r="B2" s="188" t="s">
        <v>179</v>
      </c>
    </row>
    <row r="3" spans="2:2" ht="18" x14ac:dyDescent="0.2">
      <c r="B3" s="280" t="s">
        <v>191</v>
      </c>
    </row>
    <row r="4" spans="2:2" x14ac:dyDescent="0.2">
      <c r="B4" s="183"/>
    </row>
    <row r="5" spans="2:2" ht="25.5" x14ac:dyDescent="0.2">
      <c r="B5" s="189" t="s">
        <v>208</v>
      </c>
    </row>
    <row r="6" spans="2:2" x14ac:dyDescent="0.2">
      <c r="B6" s="183"/>
    </row>
    <row r="7" spans="2:2" x14ac:dyDescent="0.2">
      <c r="B7" s="183"/>
    </row>
    <row r="8" spans="2:2" ht="15.75" x14ac:dyDescent="0.25">
      <c r="B8" s="184" t="s">
        <v>0</v>
      </c>
    </row>
    <row r="9" spans="2:2" ht="15.75" x14ac:dyDescent="0.25">
      <c r="B9" s="184"/>
    </row>
    <row r="10" spans="2:2" ht="25.5" x14ac:dyDescent="0.2">
      <c r="B10" s="274" t="s">
        <v>210</v>
      </c>
    </row>
    <row r="11" spans="2:2" x14ac:dyDescent="0.2">
      <c r="B11" s="183"/>
    </row>
    <row r="12" spans="2:2" x14ac:dyDescent="0.2">
      <c r="B12" s="190" t="s">
        <v>1</v>
      </c>
    </row>
    <row r="13" spans="2:2" x14ac:dyDescent="0.2">
      <c r="B13" s="190" t="s">
        <v>211</v>
      </c>
    </row>
    <row r="14" spans="2:2" x14ac:dyDescent="0.2">
      <c r="B14" s="190" t="s">
        <v>212</v>
      </c>
    </row>
    <row r="15" spans="2:2" x14ac:dyDescent="0.2">
      <c r="B15" s="190" t="s">
        <v>2</v>
      </c>
    </row>
    <row r="16" spans="2:2" x14ac:dyDescent="0.2">
      <c r="B16" s="190" t="s">
        <v>3</v>
      </c>
    </row>
    <row r="17" spans="2:2" x14ac:dyDescent="0.2">
      <c r="B17" s="185"/>
    </row>
    <row r="18" spans="2:2" x14ac:dyDescent="0.2">
      <c r="B18" s="185"/>
    </row>
    <row r="19" spans="2:2" ht="25.5" x14ac:dyDescent="0.2">
      <c r="B19" s="275" t="s">
        <v>213</v>
      </c>
    </row>
    <row r="20" spans="2:2" x14ac:dyDescent="0.2">
      <c r="B20" s="258" t="s">
        <v>214</v>
      </c>
    </row>
    <row r="21" spans="2:2" x14ac:dyDescent="0.2">
      <c r="B21" s="185" t="s">
        <v>4</v>
      </c>
    </row>
    <row r="22" spans="2:2" ht="12.75" customHeight="1" x14ac:dyDescent="0.2">
      <c r="B22" s="185" t="s">
        <v>5</v>
      </c>
    </row>
    <row r="23" spans="2:2" x14ac:dyDescent="0.2">
      <c r="B23" s="185"/>
    </row>
    <row r="24" spans="2:2" x14ac:dyDescent="0.2">
      <c r="B24" s="183"/>
    </row>
    <row r="25" spans="2:2" ht="15.75" x14ac:dyDescent="0.25">
      <c r="B25" s="184" t="s">
        <v>6</v>
      </c>
    </row>
    <row r="26" spans="2:2" ht="15.75" x14ac:dyDescent="0.25">
      <c r="B26" s="184"/>
    </row>
    <row r="27" spans="2:2" ht="38.25" x14ac:dyDescent="0.2">
      <c r="B27" s="274" t="s">
        <v>215</v>
      </c>
    </row>
    <row r="28" spans="2:2" x14ac:dyDescent="0.2">
      <c r="B28" s="183"/>
    </row>
    <row r="29" spans="2:2" x14ac:dyDescent="0.2">
      <c r="B29" s="186" t="s">
        <v>7</v>
      </c>
    </row>
    <row r="30" spans="2:2" x14ac:dyDescent="0.2">
      <c r="B30" s="185" t="s">
        <v>8</v>
      </c>
    </row>
    <row r="31" spans="2:2" ht="12.75" customHeight="1" x14ac:dyDescent="0.2">
      <c r="B31" s="258" t="s">
        <v>303</v>
      </c>
    </row>
    <row r="32" spans="2:2" x14ac:dyDescent="0.2">
      <c r="B32" s="258" t="s">
        <v>219</v>
      </c>
    </row>
    <row r="33" spans="2:2" x14ac:dyDescent="0.2">
      <c r="B33" s="185"/>
    </row>
    <row r="34" spans="2:2" x14ac:dyDescent="0.2">
      <c r="B34" s="186" t="s">
        <v>9</v>
      </c>
    </row>
    <row r="35" spans="2:2" x14ac:dyDescent="0.2">
      <c r="B35" s="185" t="s">
        <v>10</v>
      </c>
    </row>
    <row r="36" spans="2:2" ht="25.5" x14ac:dyDescent="0.2">
      <c r="B36" s="258" t="s">
        <v>178</v>
      </c>
    </row>
    <row r="37" spans="2:2" x14ac:dyDescent="0.2">
      <c r="B37" s="185"/>
    </row>
    <row r="38" spans="2:2" x14ac:dyDescent="0.2">
      <c r="B38" s="186" t="s">
        <v>12</v>
      </c>
    </row>
    <row r="39" spans="2:2" x14ac:dyDescent="0.2">
      <c r="B39" s="185" t="s">
        <v>13</v>
      </c>
    </row>
    <row r="40" spans="2:2" x14ac:dyDescent="0.2">
      <c r="B40" s="185" t="s">
        <v>11</v>
      </c>
    </row>
    <row r="41" spans="2:2" ht="25.5" x14ac:dyDescent="0.2">
      <c r="B41" s="275" t="s">
        <v>216</v>
      </c>
    </row>
    <row r="42" spans="2:2" x14ac:dyDescent="0.2">
      <c r="B42" s="185" t="s">
        <v>11</v>
      </c>
    </row>
    <row r="43" spans="2:2" x14ac:dyDescent="0.2">
      <c r="B43" s="186" t="s">
        <v>301</v>
      </c>
    </row>
    <row r="44" spans="2:2" x14ac:dyDescent="0.2">
      <c r="B44" s="258" t="s">
        <v>302</v>
      </c>
    </row>
    <row r="45" spans="2:2" ht="25.5" x14ac:dyDescent="0.2">
      <c r="B45" s="258" t="s">
        <v>299</v>
      </c>
    </row>
    <row r="46" spans="2:2" x14ac:dyDescent="0.2">
      <c r="B46" s="187"/>
    </row>
  </sheetData>
  <phoneticPr fontId="5" type="noConversion"/>
  <pageMargins left="0.74803149606299213" right="0.74803149606299213" top="0.6692913385826772" bottom="0.98425196850393704" header="0.35433070866141736" footer="0.51181102362204722"/>
  <pageSetup paperSize="9" scale="94" orientation="portrait" r:id="rId1"/>
  <headerFooter alignWithMargins="0">
    <oddFooter>&amp;L&amp;F&amp;A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952D1-018B-470E-A1C2-AA3E4F818579}">
  <sheetPr>
    <pageSetUpPr fitToPage="1"/>
  </sheetPr>
  <dimension ref="B1:J25"/>
  <sheetViews>
    <sheetView showWhiteSpace="0" zoomScaleNormal="100" zoomScaleSheetLayoutView="145" workbookViewId="0">
      <selection activeCell="F8" sqref="F8"/>
    </sheetView>
  </sheetViews>
  <sheetFormatPr defaultColWidth="9.140625" defaultRowHeight="12.75" x14ac:dyDescent="0.2"/>
  <cols>
    <col min="1" max="1" width="4" style="285" customWidth="1"/>
    <col min="2" max="2" width="18.28515625" style="285" customWidth="1"/>
    <col min="3" max="3" width="12.28515625" style="285" customWidth="1"/>
    <col min="4" max="4" width="12.5703125" style="285" customWidth="1"/>
    <col min="5" max="5" width="40.85546875" style="285" customWidth="1"/>
    <col min="6" max="6" width="32.140625" style="285" customWidth="1"/>
    <col min="7" max="7" width="12.140625" style="285" customWidth="1"/>
    <col min="8" max="8" width="19.85546875" style="285" bestFit="1" customWidth="1"/>
    <col min="9" max="16384" width="9.140625" style="285"/>
  </cols>
  <sheetData>
    <row r="1" spans="2:10" ht="13.5" thickBot="1" x14ac:dyDescent="0.25"/>
    <row r="2" spans="2:10" ht="30.75" thickBot="1" x14ac:dyDescent="0.3">
      <c r="B2" s="286" t="s">
        <v>14</v>
      </c>
      <c r="C2" s="287" t="s">
        <v>231</v>
      </c>
      <c r="D2" s="287" t="s">
        <v>232</v>
      </c>
      <c r="E2" s="288" t="s">
        <v>192</v>
      </c>
      <c r="F2" s="288" t="s">
        <v>15</v>
      </c>
      <c r="G2" s="287" t="s">
        <v>233</v>
      </c>
      <c r="H2" s="289" t="s">
        <v>234</v>
      </c>
    </row>
    <row r="3" spans="2:10" x14ac:dyDescent="0.2">
      <c r="B3" s="290"/>
      <c r="C3" s="291"/>
      <c r="D3" s="292"/>
      <c r="E3" s="292"/>
      <c r="F3" s="292"/>
      <c r="G3" s="293"/>
      <c r="H3" s="294"/>
    </row>
    <row r="4" spans="2:10" x14ac:dyDescent="0.2">
      <c r="B4" s="295" t="s">
        <v>235</v>
      </c>
      <c r="C4" s="292" t="s">
        <v>236</v>
      </c>
      <c r="D4" s="296" t="s">
        <v>236</v>
      </c>
      <c r="E4" s="297" t="s">
        <v>237</v>
      </c>
      <c r="F4" s="297" t="s">
        <v>304</v>
      </c>
      <c r="G4" s="293">
        <v>0</v>
      </c>
      <c r="H4" s="298" t="s">
        <v>238</v>
      </c>
    </row>
    <row r="5" spans="2:10" x14ac:dyDescent="0.2">
      <c r="B5" s="299"/>
      <c r="C5" s="300"/>
      <c r="D5" s="301"/>
      <c r="E5" s="302"/>
      <c r="F5" s="302"/>
      <c r="G5" s="303"/>
      <c r="H5" s="304"/>
    </row>
    <row r="6" spans="2:10" x14ac:dyDescent="0.2">
      <c r="B6" s="305"/>
      <c r="C6" s="306"/>
      <c r="D6" s="307"/>
      <c r="E6" s="308"/>
      <c r="F6" s="308"/>
      <c r="G6" s="308"/>
      <c r="H6" s="309"/>
    </row>
    <row r="7" spans="2:10" x14ac:dyDescent="0.2">
      <c r="B7" s="295" t="s">
        <v>17</v>
      </c>
      <c r="C7" s="297" t="s">
        <v>239</v>
      </c>
      <c r="D7" s="310" t="s">
        <v>239</v>
      </c>
      <c r="E7" s="297" t="s">
        <v>240</v>
      </c>
      <c r="F7" s="297" t="s">
        <v>305</v>
      </c>
      <c r="G7" s="293">
        <v>0.1</v>
      </c>
      <c r="H7" s="298" t="s">
        <v>238</v>
      </c>
    </row>
    <row r="8" spans="2:10" x14ac:dyDescent="0.2">
      <c r="B8" s="295"/>
      <c r="C8" s="297" t="s">
        <v>241</v>
      </c>
      <c r="D8" s="310" t="s">
        <v>241</v>
      </c>
      <c r="E8" s="297" t="s">
        <v>242</v>
      </c>
      <c r="F8" s="297" t="s">
        <v>306</v>
      </c>
      <c r="G8" s="293">
        <v>0.05</v>
      </c>
      <c r="H8" s="298" t="s">
        <v>238</v>
      </c>
    </row>
    <row r="9" spans="2:10" x14ac:dyDescent="0.2">
      <c r="B9" s="295"/>
      <c r="C9" s="297" t="s">
        <v>243</v>
      </c>
      <c r="D9" s="310" t="s">
        <v>243</v>
      </c>
      <c r="E9" s="297" t="s">
        <v>244</v>
      </c>
      <c r="F9" s="297" t="s">
        <v>307</v>
      </c>
      <c r="G9" s="293"/>
      <c r="H9" s="298" t="s">
        <v>238</v>
      </c>
    </row>
    <row r="10" spans="2:10" ht="12.75" customHeight="1" x14ac:dyDescent="0.2">
      <c r="B10" s="295"/>
      <c r="C10" s="297" t="s">
        <v>245</v>
      </c>
      <c r="D10" s="310" t="s">
        <v>245</v>
      </c>
      <c r="E10" s="297" t="s">
        <v>246</v>
      </c>
      <c r="F10" s="297" t="s">
        <v>308</v>
      </c>
      <c r="G10" s="293">
        <v>0.49</v>
      </c>
      <c r="H10" s="298" t="s">
        <v>238</v>
      </c>
    </row>
    <row r="11" spans="2:10" x14ac:dyDescent="0.2">
      <c r="B11" s="299"/>
      <c r="C11" s="300"/>
      <c r="D11" s="302"/>
      <c r="E11" s="302"/>
      <c r="F11" s="302"/>
      <c r="G11" s="303"/>
      <c r="H11" s="304"/>
    </row>
    <row r="12" spans="2:10" x14ac:dyDescent="0.2">
      <c r="B12" s="357" t="s">
        <v>247</v>
      </c>
      <c r="C12" s="311" t="s">
        <v>248</v>
      </c>
      <c r="D12" s="312" t="s">
        <v>249</v>
      </c>
      <c r="E12" s="275" t="s">
        <v>250</v>
      </c>
      <c r="F12" s="292" t="s">
        <v>251</v>
      </c>
      <c r="G12" s="13">
        <v>0.02</v>
      </c>
      <c r="H12" s="298" t="s">
        <v>252</v>
      </c>
    </row>
    <row r="13" spans="2:10" x14ac:dyDescent="0.2">
      <c r="B13" s="358"/>
      <c r="C13" s="311" t="s">
        <v>248</v>
      </c>
      <c r="D13" s="312" t="s">
        <v>253</v>
      </c>
      <c r="E13" s="275" t="s">
        <v>254</v>
      </c>
      <c r="F13" s="292" t="s">
        <v>255</v>
      </c>
      <c r="G13" s="13">
        <v>0.04</v>
      </c>
      <c r="H13" s="298" t="s">
        <v>252</v>
      </c>
    </row>
    <row r="14" spans="2:10" ht="25.5" x14ac:dyDescent="0.2">
      <c r="B14" s="358"/>
      <c r="C14" s="311" t="s">
        <v>248</v>
      </c>
      <c r="D14" s="312" t="s">
        <v>22</v>
      </c>
      <c r="E14" s="275" t="s">
        <v>180</v>
      </c>
      <c r="F14" s="292" t="s">
        <v>23</v>
      </c>
      <c r="G14" s="13">
        <v>0.1</v>
      </c>
      <c r="H14" s="298" t="s">
        <v>252</v>
      </c>
    </row>
    <row r="15" spans="2:10" x14ac:dyDescent="0.2">
      <c r="B15" s="358"/>
      <c r="C15" s="313" t="s">
        <v>248</v>
      </c>
      <c r="D15" s="297" t="s">
        <v>44</v>
      </c>
      <c r="E15" s="275" t="s">
        <v>256</v>
      </c>
      <c r="F15" s="292" t="s">
        <v>194</v>
      </c>
      <c r="G15" s="13">
        <v>1.6199999999999999E-2</v>
      </c>
      <c r="H15" s="298" t="s">
        <v>257</v>
      </c>
      <c r="J15" s="314"/>
    </row>
    <row r="16" spans="2:10" x14ac:dyDescent="0.2">
      <c r="B16" s="358"/>
      <c r="C16" s="313" t="s">
        <v>248</v>
      </c>
      <c r="D16" s="297" t="s">
        <v>46</v>
      </c>
      <c r="E16" s="275" t="s">
        <v>258</v>
      </c>
      <c r="F16" s="292" t="s">
        <v>37</v>
      </c>
      <c r="G16" s="13">
        <v>7.1999999999999998E-3</v>
      </c>
      <c r="H16" s="298" t="s">
        <v>257</v>
      </c>
      <c r="J16" s="314"/>
    </row>
    <row r="17" spans="2:10" ht="22.5" customHeight="1" x14ac:dyDescent="0.2">
      <c r="B17" s="358"/>
      <c r="C17" s="311" t="s">
        <v>248</v>
      </c>
      <c r="D17" s="312" t="s">
        <v>49</v>
      </c>
      <c r="E17" s="275" t="s">
        <v>259</v>
      </c>
      <c r="F17" s="292" t="s">
        <v>195</v>
      </c>
      <c r="G17" s="13">
        <v>1.44E-2</v>
      </c>
      <c r="H17" s="298" t="s">
        <v>257</v>
      </c>
      <c r="J17" s="314"/>
    </row>
    <row r="18" spans="2:10" x14ac:dyDescent="0.2">
      <c r="B18" s="359"/>
      <c r="C18" s="315" t="s">
        <v>248</v>
      </c>
      <c r="D18" s="316" t="s">
        <v>51</v>
      </c>
      <c r="E18" s="317" t="s">
        <v>260</v>
      </c>
      <c r="F18" s="302" t="s">
        <v>196</v>
      </c>
      <c r="G18" s="281">
        <v>2.1600000000000001E-2</v>
      </c>
      <c r="H18" s="318" t="s">
        <v>257</v>
      </c>
      <c r="J18" s="314"/>
    </row>
    <row r="19" spans="2:10" x14ac:dyDescent="0.2">
      <c r="B19" s="360" t="s">
        <v>261</v>
      </c>
      <c r="C19" s="313" t="s">
        <v>248</v>
      </c>
      <c r="D19" s="297" t="s">
        <v>53</v>
      </c>
      <c r="E19" s="275" t="s">
        <v>262</v>
      </c>
      <c r="F19" s="292" t="s">
        <v>197</v>
      </c>
      <c r="G19" s="13">
        <v>5.3999999999999999E-2</v>
      </c>
      <c r="H19" s="298" t="s">
        <v>257</v>
      </c>
      <c r="J19" s="314"/>
    </row>
    <row r="20" spans="2:10" x14ac:dyDescent="0.2">
      <c r="B20" s="360"/>
      <c r="C20" s="313" t="s">
        <v>248</v>
      </c>
      <c r="D20" s="297" t="s">
        <v>40</v>
      </c>
      <c r="E20" s="319" t="s">
        <v>42</v>
      </c>
      <c r="F20" s="292" t="s">
        <v>193</v>
      </c>
      <c r="G20" s="13">
        <v>7.1999999999999995E-2</v>
      </c>
      <c r="H20" s="298" t="s">
        <v>263</v>
      </c>
    </row>
    <row r="21" spans="2:10" ht="13.5" thickBot="1" x14ac:dyDescent="0.25">
      <c r="B21" s="227"/>
      <c r="C21" s="320"/>
      <c r="D21" s="228"/>
      <c r="E21" s="228"/>
      <c r="F21" s="228"/>
      <c r="G21" s="228"/>
      <c r="H21" s="236"/>
    </row>
    <row r="22" spans="2:10" hidden="1" x14ac:dyDescent="0.2">
      <c r="B22" s="321"/>
      <c r="C22" s="322"/>
      <c r="D22" s="323"/>
      <c r="E22" s="323"/>
      <c r="F22" s="323"/>
      <c r="G22" s="323"/>
      <c r="H22" s="291"/>
    </row>
    <row r="23" spans="2:10" hidden="1" x14ac:dyDescent="0.2">
      <c r="B23" s="324"/>
      <c r="C23" s="325"/>
      <c r="D23" s="323"/>
      <c r="E23" s="323"/>
      <c r="F23" s="323"/>
      <c r="G23" s="323"/>
      <c r="H23" s="291"/>
    </row>
    <row r="24" spans="2:10" hidden="1" x14ac:dyDescent="0.2">
      <c r="B24" s="324"/>
      <c r="C24" s="325"/>
      <c r="D24" s="323"/>
      <c r="E24" s="323"/>
      <c r="F24" s="323"/>
      <c r="G24" s="323"/>
      <c r="H24" s="291"/>
    </row>
    <row r="25" spans="2:10" hidden="1" x14ac:dyDescent="0.2">
      <c r="B25" s="326"/>
      <c r="C25" s="327"/>
      <c r="D25" s="328"/>
      <c r="E25" s="328"/>
      <c r="F25" s="328"/>
      <c r="G25" s="328"/>
      <c r="H25" s="300"/>
    </row>
  </sheetData>
  <mergeCells count="2">
    <mergeCell ref="B12:B18"/>
    <mergeCell ref="B19:B20"/>
  </mergeCells>
  <pageMargins left="0.74803149606299213" right="0.74803149606299213" top="0.98425196850393704" bottom="0.98425196850393704" header="0.51181102362204722" footer="0.51181102362204722"/>
  <pageSetup paperSize="9" scale="7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A6C9D-0E1F-4EE5-95BE-E6365C2BDDDA}">
  <dimension ref="A1:E17"/>
  <sheetViews>
    <sheetView zoomScale="130" zoomScaleNormal="130" workbookViewId="0">
      <selection activeCell="B16" sqref="B16"/>
    </sheetView>
  </sheetViews>
  <sheetFormatPr defaultRowHeight="12.75" x14ac:dyDescent="0.2"/>
  <cols>
    <col min="2" max="2" width="53" customWidth="1"/>
    <col min="3" max="3" width="12.42578125" customWidth="1"/>
    <col min="4" max="4" width="10" customWidth="1"/>
    <col min="5" max="5" width="36.7109375" bestFit="1" customWidth="1"/>
  </cols>
  <sheetData>
    <row r="1" spans="1:5" x14ac:dyDescent="0.2">
      <c r="A1" s="337" t="s">
        <v>64</v>
      </c>
      <c r="B1" s="338" t="s">
        <v>200</v>
      </c>
      <c r="C1" s="338" t="s">
        <v>70</v>
      </c>
      <c r="D1" s="338" t="s">
        <v>201</v>
      </c>
      <c r="E1" s="338" t="s">
        <v>202</v>
      </c>
    </row>
    <row r="2" spans="1:5" x14ac:dyDescent="0.2">
      <c r="A2" s="339" t="s">
        <v>203</v>
      </c>
      <c r="B2" s="297" t="s">
        <v>285</v>
      </c>
      <c r="C2" s="13">
        <v>0</v>
      </c>
      <c r="D2" s="297" t="s">
        <v>236</v>
      </c>
      <c r="E2" s="319" t="s">
        <v>286</v>
      </c>
    </row>
    <row r="3" spans="1:5" x14ac:dyDescent="0.2">
      <c r="A3" s="339" t="s">
        <v>203</v>
      </c>
      <c r="B3" s="297" t="s">
        <v>287</v>
      </c>
      <c r="C3" s="13">
        <v>1.6199999999999999E-2</v>
      </c>
      <c r="D3" s="297" t="s">
        <v>44</v>
      </c>
      <c r="E3" s="340" t="s">
        <v>194</v>
      </c>
    </row>
    <row r="4" spans="1:5" x14ac:dyDescent="0.2">
      <c r="A4" s="339" t="s">
        <v>203</v>
      </c>
      <c r="B4" s="297" t="s">
        <v>288</v>
      </c>
      <c r="C4" s="13">
        <v>7.1999999999999998E-3</v>
      </c>
      <c r="D4" s="297" t="s">
        <v>46</v>
      </c>
      <c r="E4" s="340" t="s">
        <v>37</v>
      </c>
    </row>
    <row r="5" spans="1:5" x14ac:dyDescent="0.2">
      <c r="A5" s="339" t="s">
        <v>203</v>
      </c>
      <c r="B5" s="297" t="s">
        <v>289</v>
      </c>
      <c r="C5" s="13">
        <v>1.44E-2</v>
      </c>
      <c r="D5" s="297" t="s">
        <v>49</v>
      </c>
      <c r="E5" s="340" t="s">
        <v>195</v>
      </c>
    </row>
    <row r="6" spans="1:5" x14ac:dyDescent="0.2">
      <c r="A6" s="339" t="s">
        <v>203</v>
      </c>
      <c r="B6" s="297" t="s">
        <v>33</v>
      </c>
      <c r="C6" s="13">
        <v>2.1600000000000001E-2</v>
      </c>
      <c r="D6" s="297" t="s">
        <v>51</v>
      </c>
      <c r="E6" s="340" t="s">
        <v>196</v>
      </c>
    </row>
    <row r="7" spans="1:5" x14ac:dyDescent="0.2">
      <c r="A7" s="339" t="s">
        <v>203</v>
      </c>
      <c r="B7" s="297" t="s">
        <v>153</v>
      </c>
      <c r="C7" s="13">
        <v>5.3999999999999999E-2</v>
      </c>
      <c r="D7" s="235" t="s">
        <v>53</v>
      </c>
      <c r="E7" s="340" t="s">
        <v>197</v>
      </c>
    </row>
    <row r="8" spans="1:5" x14ac:dyDescent="0.2">
      <c r="A8" s="339" t="s">
        <v>203</v>
      </c>
      <c r="B8" s="297" t="s">
        <v>290</v>
      </c>
      <c r="C8" s="13">
        <v>7.1999999999999998E-3</v>
      </c>
      <c r="D8" s="297" t="s">
        <v>46</v>
      </c>
      <c r="E8" s="340" t="s">
        <v>37</v>
      </c>
    </row>
    <row r="9" spans="1:5" x14ac:dyDescent="0.2">
      <c r="A9" s="339" t="s">
        <v>203</v>
      </c>
      <c r="B9" s="297" t="s">
        <v>291</v>
      </c>
      <c r="C9" s="13">
        <v>0.02</v>
      </c>
      <c r="D9" s="297" t="s">
        <v>249</v>
      </c>
      <c r="E9" s="319" t="s">
        <v>292</v>
      </c>
    </row>
    <row r="10" spans="1:5" x14ac:dyDescent="0.2">
      <c r="A10" s="339" t="s">
        <v>203</v>
      </c>
      <c r="B10" s="297" t="s">
        <v>293</v>
      </c>
      <c r="C10" s="13">
        <v>0.04</v>
      </c>
      <c r="D10" s="297" t="s">
        <v>253</v>
      </c>
      <c r="E10" s="319" t="s">
        <v>294</v>
      </c>
    </row>
    <row r="11" spans="1:5" x14ac:dyDescent="0.2">
      <c r="A11" s="341" t="s">
        <v>203</v>
      </c>
      <c r="B11" s="317" t="s">
        <v>295</v>
      </c>
      <c r="C11" s="281">
        <v>0.1</v>
      </c>
      <c r="D11" s="342" t="s">
        <v>22</v>
      </c>
      <c r="E11" s="343" t="s">
        <v>296</v>
      </c>
    </row>
    <row r="15" spans="1:5" x14ac:dyDescent="0.2">
      <c r="A15" s="337" t="s">
        <v>64</v>
      </c>
      <c r="B15" s="338" t="s">
        <v>200</v>
      </c>
      <c r="C15" s="338" t="s">
        <v>70</v>
      </c>
      <c r="D15" s="338" t="s">
        <v>201</v>
      </c>
      <c r="E15" s="338" t="s">
        <v>202</v>
      </c>
    </row>
    <row r="16" spans="1:5" x14ac:dyDescent="0.2">
      <c r="A16" s="344" t="s">
        <v>203</v>
      </c>
      <c r="B16" s="256" t="s">
        <v>297</v>
      </c>
      <c r="C16" s="282">
        <v>7.1999999999999995E-2</v>
      </c>
      <c r="D16" s="256" t="s">
        <v>40</v>
      </c>
      <c r="E16" s="345" t="s">
        <v>193</v>
      </c>
    </row>
    <row r="17" spans="1:5" x14ac:dyDescent="0.2">
      <c r="A17" s="341" t="s">
        <v>203</v>
      </c>
      <c r="B17" s="316" t="s">
        <v>153</v>
      </c>
      <c r="C17" s="281">
        <v>5.3999999999999999E-2</v>
      </c>
      <c r="D17" s="342" t="s">
        <v>53</v>
      </c>
      <c r="E17" s="346" t="s">
        <v>197</v>
      </c>
    </row>
  </sheetData>
  <autoFilter ref="A17:F17" xr:uid="{1601888D-FA7A-48EB-9CBA-7445CBFF824F}">
    <sortState xmlns:xlrd2="http://schemas.microsoft.com/office/spreadsheetml/2017/richdata2" ref="A18:F22">
      <sortCondition ref="B17"/>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F7D74-FB72-4599-BFF8-85CBF1D69505}">
  <sheetPr>
    <tabColor rgb="FF7030A0"/>
    <pageSetUpPr fitToPage="1"/>
  </sheetPr>
  <dimension ref="A1:K952"/>
  <sheetViews>
    <sheetView tabSelected="1" view="pageBreakPreview" topLeftCell="A5" zoomScaleNormal="100" zoomScaleSheetLayoutView="100" workbookViewId="0">
      <selection activeCell="E8" sqref="E8"/>
    </sheetView>
  </sheetViews>
  <sheetFormatPr defaultColWidth="9.28515625" defaultRowHeight="12" x14ac:dyDescent="0.2"/>
  <cols>
    <col min="1" max="1" width="5.7109375" style="49" customWidth="1"/>
    <col min="2" max="2" width="21.42578125" style="49" customWidth="1"/>
    <col min="3" max="3" width="65.5703125" style="49" customWidth="1"/>
    <col min="4" max="4" width="5.5703125" style="49" customWidth="1"/>
    <col min="5" max="5" width="31" style="49" customWidth="1"/>
    <col min="6" max="6" width="11" style="49" customWidth="1"/>
    <col min="7" max="7" width="7.28515625" style="49" customWidth="1"/>
    <col min="8" max="8" width="11.28515625" style="49" customWidth="1"/>
    <col min="9" max="9" width="14" style="49" customWidth="1"/>
    <col min="10" max="10" width="6.5703125" style="49" customWidth="1"/>
    <col min="11" max="11" width="68.140625" style="49" customWidth="1"/>
    <col min="12" max="16384" width="9.28515625" style="49"/>
  </cols>
  <sheetData>
    <row r="1" spans="1:11" ht="7.5" customHeight="1" thickBot="1" x14ac:dyDescent="0.25"/>
    <row r="2" spans="1:11" s="122" customFormat="1" ht="16.5" thickBot="1" x14ac:dyDescent="0.3">
      <c r="B2" s="125"/>
      <c r="C2" s="126"/>
      <c r="D2" s="350" t="s">
        <v>205</v>
      </c>
      <c r="E2" s="350"/>
      <c r="F2" s="350"/>
      <c r="G2" s="129"/>
      <c r="H2" s="126"/>
      <c r="I2" s="130"/>
      <c r="J2" s="121"/>
      <c r="K2" s="142" t="s">
        <v>57</v>
      </c>
    </row>
    <row r="3" spans="1:11" s="122" customFormat="1" ht="15.75" customHeight="1" x14ac:dyDescent="0.25">
      <c r="B3" s="127"/>
      <c r="C3" s="128"/>
      <c r="D3" s="351" t="s">
        <v>58</v>
      </c>
      <c r="E3" s="351"/>
      <c r="F3" s="351"/>
      <c r="G3" s="131"/>
      <c r="H3" s="128"/>
      <c r="I3" s="132"/>
      <c r="J3" s="121"/>
      <c r="K3" s="154" t="s">
        <v>59</v>
      </c>
    </row>
    <row r="4" spans="1:11" s="122" customFormat="1" ht="18.75" customHeight="1" x14ac:dyDescent="0.25">
      <c r="B4" s="127"/>
      <c r="C4" s="128"/>
      <c r="D4" s="352" t="s">
        <v>60</v>
      </c>
      <c r="E4" s="352"/>
      <c r="F4" s="352"/>
      <c r="G4" s="128"/>
      <c r="H4" s="128"/>
      <c r="I4" s="260"/>
      <c r="J4" s="121"/>
    </row>
    <row r="5" spans="1:11" s="122" customFormat="1" ht="18" x14ac:dyDescent="0.25">
      <c r="B5" s="127"/>
      <c r="C5" s="261"/>
      <c r="D5" s="352" t="s">
        <v>61</v>
      </c>
      <c r="E5" s="352"/>
      <c r="F5" s="352"/>
      <c r="G5" s="133" t="s">
        <v>62</v>
      </c>
      <c r="H5" s="353"/>
      <c r="I5" s="354"/>
      <c r="J5" s="121"/>
      <c r="K5" s="155" t="s">
        <v>63</v>
      </c>
    </row>
    <row r="6" spans="1:11" ht="18" customHeight="1" x14ac:dyDescent="0.2">
      <c r="B6" s="48" t="s">
        <v>64</v>
      </c>
      <c r="C6" s="255" t="s">
        <v>298</v>
      </c>
      <c r="D6" s="136"/>
      <c r="E6" s="136"/>
      <c r="F6" s="136"/>
      <c r="G6" s="133" t="s">
        <v>65</v>
      </c>
      <c r="H6" s="355" t="s">
        <v>18</v>
      </c>
      <c r="I6" s="356"/>
      <c r="J6" s="123"/>
      <c r="K6" s="156" t="s">
        <v>300</v>
      </c>
    </row>
    <row r="7" spans="1:11" ht="18.75" x14ac:dyDescent="0.25">
      <c r="B7" s="152" t="s">
        <v>67</v>
      </c>
      <c r="C7" s="256" t="s">
        <v>297</v>
      </c>
      <c r="D7" s="136"/>
      <c r="E7" s="136"/>
      <c r="F7" s="136"/>
      <c r="G7" s="134"/>
      <c r="H7" s="259"/>
      <c r="I7" s="260"/>
      <c r="J7" s="123"/>
      <c r="K7" s="156" t="s">
        <v>69</v>
      </c>
    </row>
    <row r="8" spans="1:11" ht="18" x14ac:dyDescent="0.25">
      <c r="B8" s="152" t="s">
        <v>70</v>
      </c>
      <c r="C8" s="263">
        <f>VLOOKUP(C7,'New MBT Rates'!$B$16:$D$17,2,0)</f>
        <v>7.1999999999999995E-2</v>
      </c>
      <c r="D8" s="136"/>
      <c r="E8" s="136"/>
      <c r="F8" s="136"/>
      <c r="G8" s="134"/>
      <c r="H8" s="259"/>
      <c r="I8" s="260"/>
      <c r="J8" s="123"/>
      <c r="K8" s="156" t="s">
        <v>206</v>
      </c>
    </row>
    <row r="9" spans="1:11" ht="14.1" customHeight="1" x14ac:dyDescent="0.25">
      <c r="B9" s="153"/>
      <c r="C9" s="283"/>
      <c r="D9" s="136"/>
      <c r="E9" s="136"/>
      <c r="F9" s="136"/>
      <c r="G9" s="134"/>
      <c r="H9" s="259"/>
      <c r="I9" s="260"/>
      <c r="J9" s="123"/>
      <c r="K9" s="284" t="s">
        <v>207</v>
      </c>
    </row>
    <row r="10" spans="1:11" ht="12.75" customHeight="1" thickBot="1" x14ac:dyDescent="0.25">
      <c r="B10" s="137"/>
      <c r="C10" s="85"/>
      <c r="D10" s="85"/>
      <c r="E10" s="85"/>
      <c r="F10" s="85"/>
      <c r="G10" s="85"/>
      <c r="H10" s="85"/>
      <c r="I10" s="135"/>
    </row>
    <row r="11" spans="1:11" ht="12.75" customHeight="1" x14ac:dyDescent="0.2">
      <c r="A11" s="265"/>
      <c r="B11" s="382" t="s">
        <v>316</v>
      </c>
      <c r="C11" s="51" t="s">
        <v>73</v>
      </c>
      <c r="D11" s="52"/>
      <c r="E11" s="52" t="s">
        <v>74</v>
      </c>
      <c r="F11" s="52" t="s">
        <v>75</v>
      </c>
      <c r="G11" s="52" t="s">
        <v>76</v>
      </c>
      <c r="H11" s="52" t="s">
        <v>77</v>
      </c>
      <c r="I11" s="53"/>
      <c r="K11" s="347"/>
    </row>
    <row r="12" spans="1:11" ht="15.75" customHeight="1" x14ac:dyDescent="0.2">
      <c r="A12" s="265"/>
      <c r="B12" s="383" t="s">
        <v>317</v>
      </c>
      <c r="C12" s="55"/>
      <c r="D12" s="56"/>
      <c r="E12" s="55"/>
      <c r="F12" s="56"/>
      <c r="G12" s="56"/>
      <c r="H12" s="56"/>
      <c r="I12" s="57"/>
      <c r="K12" s="347"/>
    </row>
    <row r="13" spans="1:11" x14ac:dyDescent="0.2">
      <c r="B13" s="58"/>
      <c r="C13" s="59"/>
      <c r="D13" s="59"/>
      <c r="E13" s="60"/>
      <c r="F13" s="61"/>
      <c r="G13" s="62"/>
      <c r="H13" s="63"/>
      <c r="I13" s="64"/>
      <c r="J13" s="65"/>
    </row>
    <row r="14" spans="1:11" ht="15.75" x14ac:dyDescent="0.25">
      <c r="B14" s="66" t="s">
        <v>229</v>
      </c>
      <c r="C14" s="67"/>
      <c r="D14" s="62"/>
      <c r="E14" s="67"/>
      <c r="F14" s="63"/>
      <c r="G14" s="68"/>
      <c r="H14" s="63"/>
      <c r="I14" s="64"/>
      <c r="J14" s="65"/>
    </row>
    <row r="15" spans="1:11" s="21" customFormat="1" ht="12.75" thickBot="1" x14ac:dyDescent="0.25">
      <c r="B15" s="22"/>
      <c r="C15" s="23"/>
      <c r="D15" s="29"/>
      <c r="E15" s="24"/>
      <c r="F15" s="25"/>
      <c r="G15" s="28"/>
      <c r="H15" s="25"/>
      <c r="I15" s="26"/>
      <c r="J15" s="27"/>
    </row>
    <row r="16" spans="1:11" s="21" customFormat="1" ht="16.5" thickBot="1" x14ac:dyDescent="0.3">
      <c r="B16" s="384" t="s">
        <v>318</v>
      </c>
      <c r="C16" s="191" t="s">
        <v>80</v>
      </c>
      <c r="D16" s="213" t="s">
        <v>222</v>
      </c>
      <c r="E16" s="30" t="s">
        <v>227</v>
      </c>
      <c r="F16" s="31"/>
      <c r="G16" s="32"/>
      <c r="H16" s="25">
        <f t="shared" ref="H16:H19" si="0">F16*G16</f>
        <v>0</v>
      </c>
      <c r="I16" s="26"/>
      <c r="J16" s="27"/>
      <c r="K16" s="142" t="s">
        <v>230</v>
      </c>
    </row>
    <row r="17" spans="2:10" s="21" customFormat="1" ht="12.75" x14ac:dyDescent="0.2">
      <c r="B17" s="384" t="s">
        <v>318</v>
      </c>
      <c r="C17" s="191" t="s">
        <v>80</v>
      </c>
      <c r="D17" s="213" t="s">
        <v>222</v>
      </c>
      <c r="E17" s="30" t="s">
        <v>227</v>
      </c>
      <c r="F17" s="31"/>
      <c r="G17" s="32"/>
      <c r="H17" s="25">
        <f t="shared" si="0"/>
        <v>0</v>
      </c>
      <c r="I17" s="26"/>
      <c r="J17" s="27"/>
    </row>
    <row r="18" spans="2:10" s="21" customFormat="1" ht="12.75" x14ac:dyDescent="0.2">
      <c r="B18" s="384" t="s">
        <v>318</v>
      </c>
      <c r="C18" s="191" t="s">
        <v>80</v>
      </c>
      <c r="D18" s="213" t="s">
        <v>222</v>
      </c>
      <c r="E18" s="30" t="s">
        <v>227</v>
      </c>
      <c r="F18" s="31"/>
      <c r="G18" s="32"/>
      <c r="H18" s="25">
        <f>F18*G18</f>
        <v>0</v>
      </c>
      <c r="I18" s="26"/>
      <c r="J18" s="27"/>
    </row>
    <row r="19" spans="2:10" s="21" customFormat="1" ht="12.75" x14ac:dyDescent="0.2">
      <c r="B19" s="384" t="s">
        <v>319</v>
      </c>
      <c r="C19" s="267" t="s">
        <v>314</v>
      </c>
      <c r="D19" s="213" t="s">
        <v>222</v>
      </c>
      <c r="E19" s="30" t="s">
        <v>315</v>
      </c>
      <c r="F19" s="31"/>
      <c r="G19" s="32"/>
      <c r="H19" s="25">
        <f t="shared" si="0"/>
        <v>0</v>
      </c>
      <c r="I19" s="26"/>
    </row>
    <row r="20" spans="2:10" s="21" customFormat="1" x14ac:dyDescent="0.2">
      <c r="B20" s="33"/>
      <c r="C20" s="34"/>
      <c r="D20" s="35"/>
      <c r="E20" s="34"/>
      <c r="F20" s="31"/>
      <c r="G20" s="32"/>
      <c r="H20" s="25"/>
      <c r="I20" s="26"/>
    </row>
    <row r="21" spans="2:10" s="21" customFormat="1" x14ac:dyDescent="0.2">
      <c r="B21" s="36"/>
      <c r="C21" s="143" t="s">
        <v>82</v>
      </c>
      <c r="D21" s="144"/>
      <c r="E21" s="145"/>
      <c r="F21" s="146"/>
      <c r="G21" s="146"/>
      <c r="H21" s="147">
        <f>SUM(H16:H20)</f>
        <v>0</v>
      </c>
      <c r="I21" s="37"/>
    </row>
    <row r="22" spans="2:10" x14ac:dyDescent="0.2">
      <c r="B22" s="69"/>
      <c r="C22" s="71" t="s">
        <v>83</v>
      </c>
      <c r="D22" s="72"/>
      <c r="E22" s="73"/>
      <c r="F22" s="74"/>
      <c r="G22" s="74"/>
      <c r="H22" s="75"/>
      <c r="I22" s="277">
        <f>$H$21*0.09</f>
        <v>0</v>
      </c>
    </row>
    <row r="23" spans="2:10" x14ac:dyDescent="0.2">
      <c r="B23" s="69"/>
      <c r="C23" s="77"/>
      <c r="D23" s="78"/>
      <c r="E23" s="67"/>
      <c r="F23" s="68"/>
      <c r="G23" s="68"/>
      <c r="H23" s="79"/>
      <c r="I23" s="70"/>
    </row>
    <row r="24" spans="2:10" ht="15.75" x14ac:dyDescent="0.25">
      <c r="B24" s="66" t="s">
        <v>264</v>
      </c>
      <c r="C24" s="67"/>
      <c r="D24" s="62"/>
      <c r="E24" s="67"/>
      <c r="F24" s="68"/>
      <c r="G24" s="68"/>
      <c r="H24" s="79"/>
      <c r="I24" s="70"/>
    </row>
    <row r="25" spans="2:10" s="21" customFormat="1" x14ac:dyDescent="0.2">
      <c r="B25" s="22"/>
      <c r="C25" s="23"/>
      <c r="D25" s="29"/>
      <c r="E25" s="24"/>
      <c r="F25" s="28"/>
      <c r="G25" s="28"/>
      <c r="H25" s="38"/>
      <c r="I25" s="37"/>
    </row>
    <row r="26" spans="2:10" s="21" customFormat="1" ht="12.75" x14ac:dyDescent="0.2">
      <c r="B26" s="384" t="s">
        <v>318</v>
      </c>
      <c r="C26" s="267" t="s">
        <v>310</v>
      </c>
      <c r="D26" s="213"/>
      <c r="E26" s="30" t="s">
        <v>311</v>
      </c>
      <c r="F26" s="31"/>
      <c r="G26" s="32"/>
      <c r="H26" s="25">
        <f>F26*G26</f>
        <v>0</v>
      </c>
      <c r="I26" s="37"/>
    </row>
    <row r="27" spans="2:10" s="21" customFormat="1" ht="12.75" x14ac:dyDescent="0.2">
      <c r="B27" s="384" t="s">
        <v>319</v>
      </c>
      <c r="C27" s="267" t="s">
        <v>310</v>
      </c>
      <c r="D27" s="213"/>
      <c r="E27" s="30" t="s">
        <v>312</v>
      </c>
      <c r="F27" s="31"/>
      <c r="G27" s="32"/>
      <c r="H27" s="25">
        <f t="shared" ref="H27:H29" si="1">F27*G27</f>
        <v>0</v>
      </c>
      <c r="I27" s="37"/>
    </row>
    <row r="28" spans="2:10" s="21" customFormat="1" ht="12.75" x14ac:dyDescent="0.2">
      <c r="B28" s="384" t="s">
        <v>318</v>
      </c>
      <c r="C28" s="267" t="s">
        <v>310</v>
      </c>
      <c r="D28" s="213"/>
      <c r="E28" s="30" t="s">
        <v>313</v>
      </c>
      <c r="F28" s="31"/>
      <c r="G28" s="32"/>
      <c r="H28" s="25">
        <f t="shared" si="1"/>
        <v>0</v>
      </c>
      <c r="I28" s="37"/>
    </row>
    <row r="29" spans="2:10" s="21" customFormat="1" ht="13.5" x14ac:dyDescent="0.2">
      <c r="B29" s="384" t="s">
        <v>319</v>
      </c>
      <c r="C29" s="267" t="s">
        <v>87</v>
      </c>
      <c r="D29" s="213"/>
      <c r="E29" s="30" t="s">
        <v>88</v>
      </c>
      <c r="F29" s="32"/>
      <c r="G29" s="32"/>
      <c r="H29" s="25">
        <f t="shared" si="1"/>
        <v>0</v>
      </c>
      <c r="I29" s="37"/>
    </row>
    <row r="30" spans="2:10" s="21" customFormat="1" x14ac:dyDescent="0.2">
      <c r="B30" s="36"/>
      <c r="C30" s="39"/>
      <c r="D30" s="40"/>
      <c r="E30" s="34"/>
      <c r="F30" s="32"/>
      <c r="G30" s="32"/>
      <c r="H30" s="38"/>
      <c r="I30" s="37"/>
    </row>
    <row r="31" spans="2:10" s="21" customFormat="1" x14ac:dyDescent="0.2">
      <c r="B31" s="36"/>
      <c r="C31" s="143" t="s">
        <v>82</v>
      </c>
      <c r="D31" s="144"/>
      <c r="E31" s="145"/>
      <c r="F31" s="146"/>
      <c r="G31" s="146"/>
      <c r="H31" s="147">
        <f>SUM(H26:H30)</f>
        <v>0</v>
      </c>
      <c r="I31" s="37"/>
    </row>
    <row r="32" spans="2:10" x14ac:dyDescent="0.2">
      <c r="B32" s="69"/>
      <c r="C32" s="71" t="s">
        <v>89</v>
      </c>
      <c r="D32" s="72"/>
      <c r="E32" s="80"/>
      <c r="F32" s="74"/>
      <c r="G32" s="74"/>
      <c r="H32" s="75"/>
      <c r="I32" s="277">
        <f>$H$31*0.1</f>
        <v>0</v>
      </c>
    </row>
    <row r="33" spans="2:11" x14ac:dyDescent="0.2">
      <c r="B33" s="69"/>
      <c r="C33" s="77"/>
      <c r="D33" s="78"/>
      <c r="E33" s="67"/>
      <c r="F33" s="68"/>
      <c r="G33" s="68"/>
      <c r="H33" s="79"/>
      <c r="I33" s="70"/>
    </row>
    <row r="34" spans="2:11" ht="15.75" x14ac:dyDescent="0.25">
      <c r="B34" s="66" t="s">
        <v>265</v>
      </c>
      <c r="C34" s="67"/>
      <c r="D34" s="62"/>
      <c r="E34" s="67"/>
      <c r="F34" s="68"/>
      <c r="G34" s="68"/>
      <c r="H34" s="79"/>
      <c r="I34" s="70"/>
      <c r="K34" s="329" t="s">
        <v>267</v>
      </c>
    </row>
    <row r="35" spans="2:11" s="21" customFormat="1" x14ac:dyDescent="0.2">
      <c r="B35" s="22"/>
      <c r="C35" s="23"/>
      <c r="D35" s="29"/>
      <c r="E35" s="24"/>
      <c r="F35" s="28"/>
      <c r="G35" s="28"/>
      <c r="H35" s="38"/>
      <c r="I35" s="37"/>
    </row>
    <row r="36" spans="2:11" s="21" customFormat="1" ht="12.75" x14ac:dyDescent="0.2">
      <c r="B36" s="384" t="s">
        <v>318</v>
      </c>
      <c r="C36" s="267" t="s">
        <v>220</v>
      </c>
      <c r="D36" s="213"/>
      <c r="E36" s="30" t="s">
        <v>182</v>
      </c>
      <c r="F36" s="31"/>
      <c r="G36" s="32"/>
      <c r="H36" s="25">
        <f t="shared" ref="H36:H41" si="2">F36*G36</f>
        <v>0</v>
      </c>
      <c r="I36" s="37"/>
    </row>
    <row r="37" spans="2:11" s="21" customFormat="1" ht="12.75" x14ac:dyDescent="0.2">
      <c r="B37" s="384" t="s">
        <v>318</v>
      </c>
      <c r="C37" s="267" t="s">
        <v>223</v>
      </c>
      <c r="D37" s="213" t="s">
        <v>222</v>
      </c>
      <c r="E37" s="30" t="s">
        <v>225</v>
      </c>
      <c r="F37" s="31"/>
      <c r="G37" s="32"/>
      <c r="H37" s="25">
        <f t="shared" si="2"/>
        <v>0</v>
      </c>
      <c r="I37" s="37"/>
    </row>
    <row r="38" spans="2:11" s="21" customFormat="1" ht="12.75" x14ac:dyDescent="0.2">
      <c r="B38" s="384" t="s">
        <v>318</v>
      </c>
      <c r="C38" s="267" t="s">
        <v>221</v>
      </c>
      <c r="D38" s="213" t="s">
        <v>222</v>
      </c>
      <c r="E38" s="30" t="s">
        <v>228</v>
      </c>
      <c r="F38" s="31"/>
      <c r="G38" s="32"/>
      <c r="H38" s="25">
        <f t="shared" si="2"/>
        <v>0</v>
      </c>
      <c r="I38" s="37"/>
    </row>
    <row r="39" spans="2:11" s="21" customFormat="1" ht="12.75" x14ac:dyDescent="0.2">
      <c r="B39" s="384" t="s">
        <v>318</v>
      </c>
      <c r="C39" s="267" t="s">
        <v>224</v>
      </c>
      <c r="D39" s="213" t="s">
        <v>222</v>
      </c>
      <c r="E39" s="30" t="s">
        <v>226</v>
      </c>
      <c r="F39" s="31"/>
      <c r="G39" s="32"/>
      <c r="H39" s="25">
        <f t="shared" si="2"/>
        <v>0</v>
      </c>
      <c r="I39" s="37"/>
    </row>
    <row r="40" spans="2:11" s="41" customFormat="1" ht="14.25" x14ac:dyDescent="0.2">
      <c r="B40" s="384" t="s">
        <v>318</v>
      </c>
      <c r="C40" s="267" t="s">
        <v>309</v>
      </c>
      <c r="D40" s="42"/>
      <c r="E40" s="30" t="s">
        <v>183</v>
      </c>
      <c r="F40" s="31"/>
      <c r="G40" s="32"/>
      <c r="H40" s="25">
        <f t="shared" si="2"/>
        <v>0</v>
      </c>
      <c r="I40" s="37"/>
    </row>
    <row r="41" spans="2:11" s="21" customFormat="1" ht="13.5" x14ac:dyDescent="0.2">
      <c r="B41" s="384" t="s">
        <v>318</v>
      </c>
      <c r="C41" s="267" t="s">
        <v>93</v>
      </c>
      <c r="D41" s="213"/>
      <c r="E41" s="30" t="s">
        <v>266</v>
      </c>
      <c r="F41" s="31"/>
      <c r="G41" s="32"/>
      <c r="H41" s="25">
        <f t="shared" si="2"/>
        <v>0</v>
      </c>
      <c r="I41" s="37"/>
    </row>
    <row r="42" spans="2:11" s="21" customFormat="1" x14ac:dyDescent="0.2">
      <c r="B42" s="36"/>
      <c r="C42" s="39"/>
      <c r="D42" s="40"/>
      <c r="E42" s="34"/>
      <c r="F42" s="32"/>
      <c r="G42" s="32"/>
      <c r="H42" s="38"/>
      <c r="I42" s="37"/>
    </row>
    <row r="43" spans="2:11" s="21" customFormat="1" x14ac:dyDescent="0.2">
      <c r="B43" s="36"/>
      <c r="C43" s="151" t="s">
        <v>82</v>
      </c>
      <c r="D43" s="151"/>
      <c r="E43" s="148"/>
      <c r="F43" s="149"/>
      <c r="G43" s="149"/>
      <c r="H43" s="150">
        <f>SUM(H36:H42)</f>
        <v>0</v>
      </c>
      <c r="I43" s="37"/>
    </row>
    <row r="44" spans="2:11" ht="12.75" thickBot="1" x14ac:dyDescent="0.25">
      <c r="B44" s="83"/>
      <c r="C44" s="84"/>
      <c r="D44" s="84"/>
      <c r="E44" s="85"/>
      <c r="F44" s="86"/>
      <c r="G44" s="86"/>
      <c r="H44" s="81"/>
      <c r="I44" s="82"/>
    </row>
    <row r="45" spans="2:11" x14ac:dyDescent="0.2">
      <c r="B45" s="87"/>
      <c r="C45" s="67"/>
      <c r="D45" s="67"/>
      <c r="E45" s="62"/>
      <c r="F45" s="62"/>
      <c r="G45" s="62"/>
      <c r="H45" s="62"/>
      <c r="I45" s="67"/>
    </row>
    <row r="46" spans="2:11" ht="15.75" thickBot="1" x14ac:dyDescent="0.3">
      <c r="B46" s="88"/>
      <c r="C46" s="89"/>
      <c r="D46" s="89"/>
      <c r="E46" s="89"/>
      <c r="F46" s="90"/>
      <c r="G46" s="89"/>
      <c r="H46" s="89"/>
      <c r="I46" s="89"/>
    </row>
    <row r="47" spans="2:11" ht="12.75" thickTop="1" x14ac:dyDescent="0.2">
      <c r="B47" s="91"/>
      <c r="C47" s="92" t="s">
        <v>95</v>
      </c>
      <c r="D47" s="92"/>
      <c r="E47" s="93"/>
      <c r="F47" s="93"/>
      <c r="G47" s="93"/>
      <c r="H47" s="94">
        <f>$H$43+$H$31+$H$21</f>
        <v>0</v>
      </c>
      <c r="I47" s="95"/>
    </row>
    <row r="48" spans="2:11" x14ac:dyDescent="0.2">
      <c r="B48" s="96" t="s">
        <v>96</v>
      </c>
      <c r="C48" s="97" t="s">
        <v>97</v>
      </c>
      <c r="D48" s="97"/>
      <c r="E48" s="98"/>
      <c r="F48" s="98"/>
      <c r="G48" s="98"/>
      <c r="H48" s="99">
        <f>$I$32</f>
        <v>0</v>
      </c>
      <c r="I48" s="100"/>
    </row>
    <row r="49" spans="2:9" x14ac:dyDescent="0.2">
      <c r="B49" s="101"/>
      <c r="C49" s="102" t="s">
        <v>98</v>
      </c>
      <c r="D49" s="102"/>
      <c r="E49" s="98"/>
      <c r="F49" s="98"/>
      <c r="G49" s="98"/>
      <c r="H49" s="103">
        <f>+$H$48+$H$47</f>
        <v>0</v>
      </c>
      <c r="I49" s="104"/>
    </row>
    <row r="50" spans="2:9" x14ac:dyDescent="0.2">
      <c r="B50" s="96" t="s">
        <v>99</v>
      </c>
      <c r="C50" s="97" t="s">
        <v>209</v>
      </c>
      <c r="D50" s="97"/>
      <c r="E50" s="98"/>
      <c r="F50" s="98"/>
      <c r="G50" s="98"/>
      <c r="H50" s="105">
        <f>-$H$54</f>
        <v>0</v>
      </c>
      <c r="I50" s="100"/>
    </row>
    <row r="51" spans="2:9" ht="24.75" customHeight="1" x14ac:dyDescent="0.2">
      <c r="B51" s="101"/>
      <c r="C51" s="97"/>
      <c r="D51" s="97"/>
      <c r="E51" s="98"/>
      <c r="F51" s="98"/>
      <c r="G51" s="98"/>
      <c r="H51" s="98"/>
      <c r="I51" s="106"/>
    </row>
    <row r="52" spans="2:9" x14ac:dyDescent="0.2">
      <c r="B52" s="101"/>
      <c r="C52" s="107" t="s">
        <v>100</v>
      </c>
      <c r="D52" s="107"/>
      <c r="E52" s="108"/>
      <c r="F52" s="109"/>
      <c r="G52" s="110"/>
      <c r="H52" s="111">
        <f>$H$49-$H$54</f>
        <v>0</v>
      </c>
      <c r="I52" s="112"/>
    </row>
    <row r="53" spans="2:9" x14ac:dyDescent="0.2">
      <c r="B53" s="101"/>
      <c r="C53" s="97"/>
      <c r="D53" s="97"/>
      <c r="E53" s="331" t="s">
        <v>268</v>
      </c>
      <c r="F53" s="98"/>
      <c r="G53" s="98"/>
      <c r="H53" s="98"/>
      <c r="I53" s="100"/>
    </row>
    <row r="54" spans="2:9" x14ac:dyDescent="0.2">
      <c r="B54" s="101"/>
      <c r="C54" s="102" t="s">
        <v>101</v>
      </c>
      <c r="D54" s="97"/>
      <c r="E54" s="330">
        <f>$H$21+$H$37+$H$38+$H$39</f>
        <v>0</v>
      </c>
      <c r="F54" s="114">
        <f>$C$8</f>
        <v>7.1999999999999995E-2</v>
      </c>
      <c r="G54" s="98"/>
      <c r="H54" s="99">
        <f>$E$54*$F$54</f>
        <v>0</v>
      </c>
      <c r="I54" s="100"/>
    </row>
    <row r="55" spans="2:9" x14ac:dyDescent="0.2">
      <c r="B55" s="101"/>
      <c r="C55" s="97"/>
      <c r="D55" s="102"/>
      <c r="E55" s="103"/>
      <c r="F55" s="114"/>
      <c r="G55" s="98"/>
      <c r="H55" s="99"/>
      <c r="I55" s="100"/>
    </row>
    <row r="56" spans="2:9" x14ac:dyDescent="0.2">
      <c r="B56" s="101"/>
      <c r="C56" s="97"/>
      <c r="D56" s="97"/>
      <c r="E56" s="115"/>
      <c r="F56" s="98"/>
      <c r="G56" s="98"/>
      <c r="H56" s="98"/>
      <c r="I56" s="100"/>
    </row>
    <row r="57" spans="2:9" x14ac:dyDescent="0.2">
      <c r="B57" s="101"/>
      <c r="C57" s="102" t="s">
        <v>217</v>
      </c>
      <c r="D57" s="102"/>
      <c r="E57" s="98"/>
      <c r="F57" s="98"/>
      <c r="G57" s="98"/>
      <c r="H57" s="99">
        <f>$I$22</f>
        <v>0</v>
      </c>
      <c r="I57" s="100"/>
    </row>
    <row r="58" spans="2:9" x14ac:dyDescent="0.2">
      <c r="B58" s="101"/>
      <c r="C58" s="98"/>
      <c r="D58" s="98"/>
      <c r="E58" s="98"/>
      <c r="F58" s="98"/>
      <c r="G58" s="98"/>
      <c r="H58" s="98"/>
      <c r="I58" s="100"/>
    </row>
    <row r="59" spans="2:9" ht="21.75" customHeight="1" thickBot="1" x14ac:dyDescent="0.25">
      <c r="B59" s="116"/>
      <c r="C59" s="117" t="s">
        <v>102</v>
      </c>
      <c r="D59" s="117"/>
      <c r="E59" s="118"/>
      <c r="F59" s="118"/>
      <c r="G59" s="118"/>
      <c r="H59" s="119">
        <f>$H$52+$H$54+$H$57</f>
        <v>0</v>
      </c>
      <c r="I59" s="120"/>
    </row>
    <row r="60" spans="2:9" ht="12.75" thickTop="1" x14ac:dyDescent="0.2">
      <c r="B60" s="87"/>
      <c r="C60" s="67"/>
      <c r="D60" s="67"/>
      <c r="E60" s="67"/>
      <c r="F60" s="67"/>
      <c r="G60" s="67"/>
      <c r="H60" s="67"/>
      <c r="I60" s="67"/>
    </row>
    <row r="61" spans="2:9" ht="12.75" thickBot="1" x14ac:dyDescent="0.25">
      <c r="B61" s="87"/>
      <c r="C61" s="67"/>
      <c r="D61" s="67"/>
      <c r="E61" s="67"/>
      <c r="F61" s="67"/>
      <c r="G61" s="67"/>
      <c r="H61" s="67"/>
      <c r="I61" s="67"/>
    </row>
    <row r="62" spans="2:9" ht="12.75" thickTop="1" x14ac:dyDescent="0.2">
      <c r="B62" s="138" t="s">
        <v>103</v>
      </c>
      <c r="C62" s="43"/>
      <c r="D62" s="67"/>
      <c r="E62" s="67"/>
      <c r="F62" s="67"/>
      <c r="G62" s="67"/>
      <c r="H62" s="67"/>
      <c r="I62" s="67"/>
    </row>
    <row r="63" spans="2:9" x14ac:dyDescent="0.2">
      <c r="B63" s="139" t="s">
        <v>104</v>
      </c>
      <c r="C63" s="44" t="str">
        <f>D3</f>
        <v>#Vendor Name</v>
      </c>
      <c r="D63" s="67"/>
      <c r="E63" s="67"/>
      <c r="F63" s="67"/>
      <c r="G63" s="67"/>
      <c r="H63" s="67"/>
      <c r="I63" s="67"/>
    </row>
    <row r="64" spans="2:9" x14ac:dyDescent="0.2">
      <c r="B64" s="139" t="s">
        <v>105</v>
      </c>
      <c r="C64" s="45"/>
      <c r="D64" s="67"/>
      <c r="E64" s="67"/>
      <c r="F64" s="67"/>
      <c r="G64" s="67"/>
      <c r="H64" s="67"/>
      <c r="I64" s="67"/>
    </row>
    <row r="65" spans="1:11" x14ac:dyDescent="0.2">
      <c r="B65" s="139"/>
      <c r="C65" s="46"/>
      <c r="D65" s="67"/>
      <c r="E65" s="67"/>
      <c r="F65" s="67"/>
      <c r="G65" s="67"/>
      <c r="H65" s="67"/>
      <c r="I65" s="67"/>
    </row>
    <row r="66" spans="1:11" ht="12.75" thickBot="1" x14ac:dyDescent="0.25">
      <c r="B66" s="140" t="s">
        <v>106</v>
      </c>
      <c r="C66" s="47"/>
      <c r="D66" s="67"/>
      <c r="E66" s="67"/>
      <c r="F66" s="67"/>
      <c r="G66" s="67"/>
      <c r="H66" s="67"/>
      <c r="I66" s="67"/>
    </row>
    <row r="67" spans="1:11" ht="12.75" thickTop="1" x14ac:dyDescent="0.2">
      <c r="B67" s="87"/>
      <c r="C67" s="67"/>
      <c r="D67" s="67"/>
      <c r="E67" s="67"/>
      <c r="F67" s="67"/>
      <c r="G67" s="67"/>
      <c r="H67" s="67"/>
      <c r="I67" s="67"/>
    </row>
    <row r="68" spans="1:11" x14ac:dyDescent="0.2">
      <c r="B68" s="141"/>
    </row>
    <row r="69" spans="1:11" s="158" customFormat="1" ht="20.100000000000001" customHeight="1" x14ac:dyDescent="0.2">
      <c r="A69" s="348" t="s">
        <v>186</v>
      </c>
      <c r="B69" s="348"/>
      <c r="C69" s="348"/>
      <c r="D69" s="348"/>
      <c r="E69" s="348"/>
      <c r="F69" s="348"/>
      <c r="G69" s="348"/>
      <c r="H69" s="348"/>
      <c r="I69" s="348"/>
      <c r="J69" s="348"/>
      <c r="K69" s="348"/>
    </row>
    <row r="70" spans="1:11" s="158" customFormat="1" ht="20.100000000000001" customHeight="1" x14ac:dyDescent="0.2">
      <c r="A70" s="349" t="s">
        <v>107</v>
      </c>
      <c r="B70" s="349"/>
      <c r="C70" s="349"/>
      <c r="D70" s="349"/>
      <c r="E70" s="349"/>
      <c r="F70" s="349"/>
      <c r="G70" s="349"/>
      <c r="H70" s="349"/>
      <c r="I70" s="349"/>
      <c r="J70" s="349"/>
      <c r="K70" s="349"/>
    </row>
    <row r="71" spans="1:11" s="158" customFormat="1" ht="20.100000000000001" customHeight="1" x14ac:dyDescent="0.2">
      <c r="A71" s="349" t="s">
        <v>108</v>
      </c>
      <c r="B71" s="349"/>
      <c r="C71" s="349"/>
      <c r="D71" s="349"/>
      <c r="E71" s="349"/>
      <c r="F71" s="349"/>
      <c r="G71" s="349"/>
      <c r="H71" s="349"/>
      <c r="I71" s="349"/>
      <c r="J71" s="349"/>
      <c r="K71" s="349"/>
    </row>
    <row r="72" spans="1:11" x14ac:dyDescent="0.2">
      <c r="B72" s="141"/>
    </row>
    <row r="73" spans="1:11" x14ac:dyDescent="0.2">
      <c r="B73" s="141"/>
    </row>
    <row r="74" spans="1:11" x14ac:dyDescent="0.2">
      <c r="B74" s="141"/>
    </row>
    <row r="75" spans="1:11" x14ac:dyDescent="0.2">
      <c r="B75" s="141"/>
    </row>
    <row r="76" spans="1:11" x14ac:dyDescent="0.2">
      <c r="B76" s="141"/>
    </row>
    <row r="77" spans="1:11" x14ac:dyDescent="0.2">
      <c r="B77" s="141"/>
    </row>
    <row r="78" spans="1:11" x14ac:dyDescent="0.2">
      <c r="B78" s="141"/>
    </row>
    <row r="79" spans="1:11" x14ac:dyDescent="0.2">
      <c r="B79" s="141"/>
    </row>
    <row r="80" spans="1:11" x14ac:dyDescent="0.2">
      <c r="B80" s="141"/>
    </row>
    <row r="81" spans="2:2" x14ac:dyDescent="0.2">
      <c r="B81" s="141"/>
    </row>
    <row r="82" spans="2:2" x14ac:dyDescent="0.2">
      <c r="B82" s="141"/>
    </row>
    <row r="83" spans="2:2" x14ac:dyDescent="0.2">
      <c r="B83" s="141"/>
    </row>
    <row r="84" spans="2:2" x14ac:dyDescent="0.2">
      <c r="B84" s="141"/>
    </row>
    <row r="85" spans="2:2" x14ac:dyDescent="0.2">
      <c r="B85" s="141"/>
    </row>
    <row r="86" spans="2:2" x14ac:dyDescent="0.2">
      <c r="B86" s="141"/>
    </row>
    <row r="87" spans="2:2" x14ac:dyDescent="0.2">
      <c r="B87" s="141"/>
    </row>
    <row r="88" spans="2:2" x14ac:dyDescent="0.2">
      <c r="B88" s="141"/>
    </row>
    <row r="89" spans="2:2" x14ac:dyDescent="0.2">
      <c r="B89" s="141"/>
    </row>
    <row r="90" spans="2:2" x14ac:dyDescent="0.2">
      <c r="B90" s="141"/>
    </row>
    <row r="91" spans="2:2" x14ac:dyDescent="0.2">
      <c r="B91" s="141"/>
    </row>
    <row r="92" spans="2:2" x14ac:dyDescent="0.2">
      <c r="B92" s="141"/>
    </row>
    <row r="93" spans="2:2" x14ac:dyDescent="0.2">
      <c r="B93" s="141"/>
    </row>
    <row r="94" spans="2:2" x14ac:dyDescent="0.2">
      <c r="B94" s="141"/>
    </row>
    <row r="95" spans="2:2" x14ac:dyDescent="0.2">
      <c r="B95" s="141"/>
    </row>
    <row r="96" spans="2:2" x14ac:dyDescent="0.2">
      <c r="B96" s="141"/>
    </row>
    <row r="97" spans="2:2" x14ac:dyDescent="0.2">
      <c r="B97" s="141"/>
    </row>
    <row r="98" spans="2:2" x14ac:dyDescent="0.2">
      <c r="B98" s="141"/>
    </row>
    <row r="99" spans="2:2" x14ac:dyDescent="0.2">
      <c r="B99" s="141"/>
    </row>
    <row r="100" spans="2:2" x14ac:dyDescent="0.2">
      <c r="B100" s="141"/>
    </row>
    <row r="101" spans="2:2" x14ac:dyDescent="0.2">
      <c r="B101" s="141"/>
    </row>
    <row r="102" spans="2:2" x14ac:dyDescent="0.2">
      <c r="B102" s="141"/>
    </row>
    <row r="103" spans="2:2" x14ac:dyDescent="0.2">
      <c r="B103" s="141"/>
    </row>
    <row r="104" spans="2:2" x14ac:dyDescent="0.2">
      <c r="B104" s="141"/>
    </row>
    <row r="105" spans="2:2" x14ac:dyDescent="0.2">
      <c r="B105" s="141"/>
    </row>
    <row r="106" spans="2:2" x14ac:dyDescent="0.2">
      <c r="B106" s="141"/>
    </row>
    <row r="107" spans="2:2" x14ac:dyDescent="0.2">
      <c r="B107" s="141"/>
    </row>
    <row r="108" spans="2:2" x14ac:dyDescent="0.2">
      <c r="B108" s="141"/>
    </row>
    <row r="109" spans="2:2" x14ac:dyDescent="0.2">
      <c r="B109" s="141"/>
    </row>
    <row r="110" spans="2:2" x14ac:dyDescent="0.2">
      <c r="B110" s="141"/>
    </row>
    <row r="111" spans="2:2" x14ac:dyDescent="0.2">
      <c r="B111" s="141"/>
    </row>
    <row r="112" spans="2:2" x14ac:dyDescent="0.2">
      <c r="B112" s="141"/>
    </row>
    <row r="113" spans="2:2" x14ac:dyDescent="0.2">
      <c r="B113" s="141"/>
    </row>
    <row r="114" spans="2:2" x14ac:dyDescent="0.2">
      <c r="B114" s="141"/>
    </row>
    <row r="115" spans="2:2" x14ac:dyDescent="0.2">
      <c r="B115" s="141"/>
    </row>
    <row r="116" spans="2:2" x14ac:dyDescent="0.2">
      <c r="B116" s="141"/>
    </row>
    <row r="117" spans="2:2" x14ac:dyDescent="0.2">
      <c r="B117" s="141"/>
    </row>
    <row r="118" spans="2:2" x14ac:dyDescent="0.2">
      <c r="B118" s="141"/>
    </row>
    <row r="119" spans="2:2" x14ac:dyDescent="0.2">
      <c r="B119" s="141"/>
    </row>
    <row r="120" spans="2:2" x14ac:dyDescent="0.2">
      <c r="B120" s="141"/>
    </row>
    <row r="121" spans="2:2" x14ac:dyDescent="0.2">
      <c r="B121" s="141"/>
    </row>
    <row r="122" spans="2:2" x14ac:dyDescent="0.2">
      <c r="B122" s="141"/>
    </row>
    <row r="123" spans="2:2" x14ac:dyDescent="0.2">
      <c r="B123" s="141"/>
    </row>
    <row r="124" spans="2:2" x14ac:dyDescent="0.2">
      <c r="B124" s="141"/>
    </row>
    <row r="125" spans="2:2" x14ac:dyDescent="0.2">
      <c r="B125" s="141"/>
    </row>
    <row r="126" spans="2:2" x14ac:dyDescent="0.2">
      <c r="B126" s="141"/>
    </row>
    <row r="127" spans="2:2" x14ac:dyDescent="0.2">
      <c r="B127" s="141"/>
    </row>
    <row r="128" spans="2:2" x14ac:dyDescent="0.2">
      <c r="B128" s="141"/>
    </row>
    <row r="129" spans="2:2" x14ac:dyDescent="0.2">
      <c r="B129" s="141"/>
    </row>
    <row r="130" spans="2:2" x14ac:dyDescent="0.2">
      <c r="B130" s="141"/>
    </row>
    <row r="131" spans="2:2" x14ac:dyDescent="0.2">
      <c r="B131" s="141"/>
    </row>
    <row r="132" spans="2:2" x14ac:dyDescent="0.2">
      <c r="B132" s="141"/>
    </row>
    <row r="133" spans="2:2" x14ac:dyDescent="0.2">
      <c r="B133" s="141"/>
    </row>
    <row r="134" spans="2:2" x14ac:dyDescent="0.2">
      <c r="B134" s="141"/>
    </row>
    <row r="135" spans="2:2" x14ac:dyDescent="0.2">
      <c r="B135" s="141"/>
    </row>
    <row r="136" spans="2:2" x14ac:dyDescent="0.2">
      <c r="B136" s="141"/>
    </row>
    <row r="137" spans="2:2" x14ac:dyDescent="0.2">
      <c r="B137" s="141"/>
    </row>
    <row r="138" spans="2:2" x14ac:dyDescent="0.2">
      <c r="B138" s="141"/>
    </row>
    <row r="139" spans="2:2" x14ac:dyDescent="0.2">
      <c r="B139" s="141"/>
    </row>
    <row r="140" spans="2:2" x14ac:dyDescent="0.2">
      <c r="B140" s="141"/>
    </row>
    <row r="141" spans="2:2" x14ac:dyDescent="0.2">
      <c r="B141" s="141"/>
    </row>
    <row r="142" spans="2:2" x14ac:dyDescent="0.2">
      <c r="B142" s="141"/>
    </row>
    <row r="143" spans="2:2" x14ac:dyDescent="0.2">
      <c r="B143" s="141"/>
    </row>
    <row r="144" spans="2:2" x14ac:dyDescent="0.2">
      <c r="B144" s="141"/>
    </row>
    <row r="145" spans="2:2" x14ac:dyDescent="0.2">
      <c r="B145" s="141"/>
    </row>
    <row r="146" spans="2:2" x14ac:dyDescent="0.2">
      <c r="B146" s="141"/>
    </row>
    <row r="147" spans="2:2" x14ac:dyDescent="0.2">
      <c r="B147" s="141"/>
    </row>
    <row r="148" spans="2:2" x14ac:dyDescent="0.2">
      <c r="B148" s="141"/>
    </row>
    <row r="149" spans="2:2" x14ac:dyDescent="0.2">
      <c r="B149" s="141"/>
    </row>
    <row r="150" spans="2:2" x14ac:dyDescent="0.2">
      <c r="B150" s="141"/>
    </row>
    <row r="151" spans="2:2" x14ac:dyDescent="0.2">
      <c r="B151" s="141"/>
    </row>
    <row r="152" spans="2:2" x14ac:dyDescent="0.2">
      <c r="B152" s="141"/>
    </row>
    <row r="153" spans="2:2" x14ac:dyDescent="0.2">
      <c r="B153" s="141"/>
    </row>
    <row r="154" spans="2:2" x14ac:dyDescent="0.2">
      <c r="B154" s="141"/>
    </row>
    <row r="155" spans="2:2" x14ac:dyDescent="0.2">
      <c r="B155" s="141"/>
    </row>
    <row r="156" spans="2:2" x14ac:dyDescent="0.2">
      <c r="B156" s="141"/>
    </row>
    <row r="157" spans="2:2" x14ac:dyDescent="0.2">
      <c r="B157" s="141"/>
    </row>
    <row r="158" spans="2:2" x14ac:dyDescent="0.2">
      <c r="B158" s="141"/>
    </row>
    <row r="159" spans="2:2" x14ac:dyDescent="0.2">
      <c r="B159" s="141"/>
    </row>
    <row r="160" spans="2:2" x14ac:dyDescent="0.2">
      <c r="B160" s="141"/>
    </row>
    <row r="161" spans="2:2" x14ac:dyDescent="0.2">
      <c r="B161" s="141"/>
    </row>
    <row r="162" spans="2:2" x14ac:dyDescent="0.2">
      <c r="B162" s="141"/>
    </row>
    <row r="163" spans="2:2" x14ac:dyDescent="0.2">
      <c r="B163" s="141"/>
    </row>
    <row r="164" spans="2:2" x14ac:dyDescent="0.2">
      <c r="B164" s="141"/>
    </row>
    <row r="165" spans="2:2" x14ac:dyDescent="0.2">
      <c r="B165" s="141"/>
    </row>
    <row r="166" spans="2:2" x14ac:dyDescent="0.2">
      <c r="B166" s="141"/>
    </row>
    <row r="167" spans="2:2" x14ac:dyDescent="0.2">
      <c r="B167" s="141"/>
    </row>
    <row r="168" spans="2:2" x14ac:dyDescent="0.2">
      <c r="B168" s="141"/>
    </row>
    <row r="169" spans="2:2" x14ac:dyDescent="0.2">
      <c r="B169" s="141"/>
    </row>
    <row r="170" spans="2:2" x14ac:dyDescent="0.2">
      <c r="B170" s="141"/>
    </row>
    <row r="171" spans="2:2" x14ac:dyDescent="0.2">
      <c r="B171" s="141"/>
    </row>
    <row r="172" spans="2:2" x14ac:dyDescent="0.2">
      <c r="B172" s="141"/>
    </row>
    <row r="173" spans="2:2" x14ac:dyDescent="0.2">
      <c r="B173" s="141"/>
    </row>
    <row r="174" spans="2:2" x14ac:dyDescent="0.2">
      <c r="B174" s="141"/>
    </row>
    <row r="175" spans="2:2" x14ac:dyDescent="0.2">
      <c r="B175" s="141"/>
    </row>
    <row r="176" spans="2:2" x14ac:dyDescent="0.2">
      <c r="B176" s="141"/>
    </row>
    <row r="177" spans="2:2" x14ac:dyDescent="0.2">
      <c r="B177" s="141"/>
    </row>
    <row r="178" spans="2:2" x14ac:dyDescent="0.2">
      <c r="B178" s="141"/>
    </row>
    <row r="179" spans="2:2" x14ac:dyDescent="0.2">
      <c r="B179" s="141"/>
    </row>
    <row r="180" spans="2:2" x14ac:dyDescent="0.2">
      <c r="B180" s="141"/>
    </row>
    <row r="181" spans="2:2" x14ac:dyDescent="0.2">
      <c r="B181" s="141"/>
    </row>
    <row r="182" spans="2:2" x14ac:dyDescent="0.2">
      <c r="B182" s="141"/>
    </row>
    <row r="183" spans="2:2" x14ac:dyDescent="0.2">
      <c r="B183" s="141"/>
    </row>
    <row r="184" spans="2:2" x14ac:dyDescent="0.2">
      <c r="B184" s="141"/>
    </row>
    <row r="185" spans="2:2" x14ac:dyDescent="0.2">
      <c r="B185" s="141"/>
    </row>
    <row r="186" spans="2:2" x14ac:dyDescent="0.2">
      <c r="B186" s="141"/>
    </row>
    <row r="187" spans="2:2" x14ac:dyDescent="0.2">
      <c r="B187" s="141"/>
    </row>
    <row r="188" spans="2:2" x14ac:dyDescent="0.2">
      <c r="B188" s="141"/>
    </row>
    <row r="189" spans="2:2" x14ac:dyDescent="0.2">
      <c r="B189" s="141"/>
    </row>
    <row r="190" spans="2:2" x14ac:dyDescent="0.2">
      <c r="B190" s="141"/>
    </row>
    <row r="191" spans="2:2" x14ac:dyDescent="0.2">
      <c r="B191" s="141"/>
    </row>
    <row r="192" spans="2:2" x14ac:dyDescent="0.2">
      <c r="B192" s="141"/>
    </row>
    <row r="193" spans="2:2" x14ac:dyDescent="0.2">
      <c r="B193" s="141"/>
    </row>
    <row r="194" spans="2:2" x14ac:dyDescent="0.2">
      <c r="B194" s="141"/>
    </row>
    <row r="195" spans="2:2" x14ac:dyDescent="0.2">
      <c r="B195" s="141"/>
    </row>
    <row r="196" spans="2:2" x14ac:dyDescent="0.2">
      <c r="B196" s="141"/>
    </row>
    <row r="197" spans="2:2" x14ac:dyDescent="0.2">
      <c r="B197" s="141"/>
    </row>
    <row r="198" spans="2:2" x14ac:dyDescent="0.2">
      <c r="B198" s="141"/>
    </row>
    <row r="199" spans="2:2" x14ac:dyDescent="0.2">
      <c r="B199" s="141"/>
    </row>
    <row r="200" spans="2:2" x14ac:dyDescent="0.2">
      <c r="B200" s="141"/>
    </row>
    <row r="201" spans="2:2" x14ac:dyDescent="0.2">
      <c r="B201" s="141"/>
    </row>
    <row r="202" spans="2:2" x14ac:dyDescent="0.2">
      <c r="B202" s="141"/>
    </row>
    <row r="203" spans="2:2" x14ac:dyDescent="0.2">
      <c r="B203" s="141"/>
    </row>
    <row r="204" spans="2:2" x14ac:dyDescent="0.2">
      <c r="B204" s="141"/>
    </row>
    <row r="205" spans="2:2" x14ac:dyDescent="0.2">
      <c r="B205" s="141"/>
    </row>
    <row r="206" spans="2:2" x14ac:dyDescent="0.2">
      <c r="B206" s="141"/>
    </row>
    <row r="207" spans="2:2" x14ac:dyDescent="0.2">
      <c r="B207" s="141"/>
    </row>
    <row r="208" spans="2:2" x14ac:dyDescent="0.2">
      <c r="B208" s="141"/>
    </row>
    <row r="209" spans="2:2" x14ac:dyDescent="0.2">
      <c r="B209" s="141"/>
    </row>
    <row r="210" spans="2:2" x14ac:dyDescent="0.2">
      <c r="B210" s="141"/>
    </row>
    <row r="211" spans="2:2" x14ac:dyDescent="0.2">
      <c r="B211" s="141"/>
    </row>
    <row r="212" spans="2:2" x14ac:dyDescent="0.2">
      <c r="B212" s="141"/>
    </row>
    <row r="213" spans="2:2" x14ac:dyDescent="0.2">
      <c r="B213" s="141"/>
    </row>
    <row r="214" spans="2:2" x14ac:dyDescent="0.2">
      <c r="B214" s="141"/>
    </row>
    <row r="215" spans="2:2" x14ac:dyDescent="0.2">
      <c r="B215" s="141"/>
    </row>
    <row r="216" spans="2:2" x14ac:dyDescent="0.2">
      <c r="B216" s="141"/>
    </row>
    <row r="217" spans="2:2" x14ac:dyDescent="0.2">
      <c r="B217" s="141"/>
    </row>
    <row r="218" spans="2:2" x14ac:dyDescent="0.2">
      <c r="B218" s="141"/>
    </row>
    <row r="219" spans="2:2" x14ac:dyDescent="0.2">
      <c r="B219" s="141"/>
    </row>
    <row r="220" spans="2:2" x14ac:dyDescent="0.2">
      <c r="B220" s="141"/>
    </row>
    <row r="221" spans="2:2" x14ac:dyDescent="0.2">
      <c r="B221" s="141"/>
    </row>
    <row r="222" spans="2:2" x14ac:dyDescent="0.2">
      <c r="B222" s="141"/>
    </row>
    <row r="223" spans="2:2" x14ac:dyDescent="0.2">
      <c r="B223" s="141"/>
    </row>
    <row r="224" spans="2:2" x14ac:dyDescent="0.2">
      <c r="B224" s="141"/>
    </row>
    <row r="225" spans="2:2" x14ac:dyDescent="0.2">
      <c r="B225" s="141"/>
    </row>
    <row r="226" spans="2:2" x14ac:dyDescent="0.2">
      <c r="B226" s="141"/>
    </row>
    <row r="227" spans="2:2" x14ac:dyDescent="0.2">
      <c r="B227" s="141"/>
    </row>
    <row r="228" spans="2:2" x14ac:dyDescent="0.2">
      <c r="B228" s="141"/>
    </row>
    <row r="229" spans="2:2" x14ac:dyDescent="0.2">
      <c r="B229" s="141"/>
    </row>
    <row r="230" spans="2:2" x14ac:dyDescent="0.2">
      <c r="B230" s="141"/>
    </row>
    <row r="231" spans="2:2" x14ac:dyDescent="0.2">
      <c r="B231" s="141"/>
    </row>
    <row r="232" spans="2:2" x14ac:dyDescent="0.2">
      <c r="B232" s="141"/>
    </row>
    <row r="233" spans="2:2" x14ac:dyDescent="0.2">
      <c r="B233" s="141"/>
    </row>
    <row r="234" spans="2:2" x14ac:dyDescent="0.2">
      <c r="B234" s="141"/>
    </row>
    <row r="235" spans="2:2" x14ac:dyDescent="0.2">
      <c r="B235" s="141"/>
    </row>
    <row r="236" spans="2:2" x14ac:dyDescent="0.2">
      <c r="B236" s="141"/>
    </row>
    <row r="237" spans="2:2" x14ac:dyDescent="0.2">
      <c r="B237" s="141"/>
    </row>
    <row r="238" spans="2:2" x14ac:dyDescent="0.2">
      <c r="B238" s="141"/>
    </row>
    <row r="239" spans="2:2" x14ac:dyDescent="0.2">
      <c r="B239" s="141"/>
    </row>
    <row r="240" spans="2:2" x14ac:dyDescent="0.2">
      <c r="B240" s="141"/>
    </row>
    <row r="241" spans="2:2" x14ac:dyDescent="0.2">
      <c r="B241" s="141"/>
    </row>
    <row r="242" spans="2:2" x14ac:dyDescent="0.2">
      <c r="B242" s="141"/>
    </row>
    <row r="243" spans="2:2" x14ac:dyDescent="0.2">
      <c r="B243" s="141"/>
    </row>
    <row r="244" spans="2:2" x14ac:dyDescent="0.2">
      <c r="B244" s="141"/>
    </row>
    <row r="245" spans="2:2" x14ac:dyDescent="0.2">
      <c r="B245" s="141"/>
    </row>
    <row r="246" spans="2:2" x14ac:dyDescent="0.2">
      <c r="B246" s="141"/>
    </row>
    <row r="247" spans="2:2" x14ac:dyDescent="0.2">
      <c r="B247" s="141"/>
    </row>
    <row r="248" spans="2:2" x14ac:dyDescent="0.2">
      <c r="B248" s="141"/>
    </row>
    <row r="249" spans="2:2" x14ac:dyDescent="0.2">
      <c r="B249" s="141"/>
    </row>
    <row r="250" spans="2:2" x14ac:dyDescent="0.2">
      <c r="B250" s="141"/>
    </row>
    <row r="251" spans="2:2" x14ac:dyDescent="0.2">
      <c r="B251" s="141"/>
    </row>
    <row r="252" spans="2:2" x14ac:dyDescent="0.2">
      <c r="B252" s="141"/>
    </row>
    <row r="253" spans="2:2" x14ac:dyDescent="0.2">
      <c r="B253" s="141"/>
    </row>
    <row r="254" spans="2:2" x14ac:dyDescent="0.2">
      <c r="B254" s="141"/>
    </row>
    <row r="255" spans="2:2" x14ac:dyDescent="0.2">
      <c r="B255" s="141"/>
    </row>
    <row r="256" spans="2:2" x14ac:dyDescent="0.2">
      <c r="B256" s="141"/>
    </row>
    <row r="257" spans="2:2" x14ac:dyDescent="0.2">
      <c r="B257" s="141"/>
    </row>
    <row r="258" spans="2:2" x14ac:dyDescent="0.2">
      <c r="B258" s="141"/>
    </row>
    <row r="259" spans="2:2" x14ac:dyDescent="0.2">
      <c r="B259" s="141"/>
    </row>
    <row r="260" spans="2:2" x14ac:dyDescent="0.2">
      <c r="B260" s="141"/>
    </row>
    <row r="261" spans="2:2" x14ac:dyDescent="0.2">
      <c r="B261" s="141"/>
    </row>
    <row r="262" spans="2:2" x14ac:dyDescent="0.2">
      <c r="B262" s="141"/>
    </row>
    <row r="263" spans="2:2" x14ac:dyDescent="0.2">
      <c r="B263" s="141"/>
    </row>
    <row r="264" spans="2:2" x14ac:dyDescent="0.2">
      <c r="B264" s="141"/>
    </row>
    <row r="265" spans="2:2" x14ac:dyDescent="0.2">
      <c r="B265" s="141"/>
    </row>
    <row r="266" spans="2:2" x14ac:dyDescent="0.2">
      <c r="B266" s="141"/>
    </row>
    <row r="267" spans="2:2" x14ac:dyDescent="0.2">
      <c r="B267" s="141"/>
    </row>
    <row r="268" spans="2:2" x14ac:dyDescent="0.2">
      <c r="B268" s="141"/>
    </row>
    <row r="269" spans="2:2" x14ac:dyDescent="0.2">
      <c r="B269" s="141"/>
    </row>
    <row r="270" spans="2:2" x14ac:dyDescent="0.2">
      <c r="B270" s="141"/>
    </row>
    <row r="271" spans="2:2" x14ac:dyDescent="0.2">
      <c r="B271" s="141"/>
    </row>
    <row r="272" spans="2:2" x14ac:dyDescent="0.2">
      <c r="B272" s="141"/>
    </row>
    <row r="273" spans="2:2" x14ac:dyDescent="0.2">
      <c r="B273" s="141"/>
    </row>
    <row r="274" spans="2:2" x14ac:dyDescent="0.2">
      <c r="B274" s="141"/>
    </row>
    <row r="275" spans="2:2" x14ac:dyDescent="0.2">
      <c r="B275" s="141"/>
    </row>
    <row r="276" spans="2:2" x14ac:dyDescent="0.2">
      <c r="B276" s="141"/>
    </row>
    <row r="277" spans="2:2" x14ac:dyDescent="0.2">
      <c r="B277" s="141"/>
    </row>
    <row r="278" spans="2:2" x14ac:dyDescent="0.2">
      <c r="B278" s="141"/>
    </row>
    <row r="279" spans="2:2" x14ac:dyDescent="0.2">
      <c r="B279" s="141"/>
    </row>
    <row r="280" spans="2:2" x14ac:dyDescent="0.2">
      <c r="B280" s="141"/>
    </row>
    <row r="281" spans="2:2" x14ac:dyDescent="0.2">
      <c r="B281" s="141"/>
    </row>
    <row r="282" spans="2:2" x14ac:dyDescent="0.2">
      <c r="B282" s="141"/>
    </row>
    <row r="283" spans="2:2" x14ac:dyDescent="0.2">
      <c r="B283" s="141"/>
    </row>
    <row r="284" spans="2:2" x14ac:dyDescent="0.2">
      <c r="B284" s="141"/>
    </row>
    <row r="285" spans="2:2" x14ac:dyDescent="0.2">
      <c r="B285" s="141"/>
    </row>
    <row r="286" spans="2:2" x14ac:dyDescent="0.2">
      <c r="B286" s="141"/>
    </row>
    <row r="287" spans="2:2" x14ac:dyDescent="0.2">
      <c r="B287" s="141"/>
    </row>
    <row r="288" spans="2:2" x14ac:dyDescent="0.2">
      <c r="B288" s="141"/>
    </row>
    <row r="289" spans="2:2" x14ac:dyDescent="0.2">
      <c r="B289" s="141"/>
    </row>
    <row r="290" spans="2:2" x14ac:dyDescent="0.2">
      <c r="B290" s="141"/>
    </row>
    <row r="291" spans="2:2" x14ac:dyDescent="0.2">
      <c r="B291" s="141"/>
    </row>
    <row r="292" spans="2:2" x14ac:dyDescent="0.2">
      <c r="B292" s="141"/>
    </row>
    <row r="293" spans="2:2" x14ac:dyDescent="0.2">
      <c r="B293" s="141"/>
    </row>
    <row r="294" spans="2:2" x14ac:dyDescent="0.2">
      <c r="B294" s="141"/>
    </row>
    <row r="295" spans="2:2" x14ac:dyDescent="0.2">
      <c r="B295" s="141"/>
    </row>
    <row r="296" spans="2:2" x14ac:dyDescent="0.2">
      <c r="B296" s="141"/>
    </row>
    <row r="297" spans="2:2" x14ac:dyDescent="0.2">
      <c r="B297" s="141"/>
    </row>
    <row r="298" spans="2:2" x14ac:dyDescent="0.2">
      <c r="B298" s="141"/>
    </row>
    <row r="299" spans="2:2" x14ac:dyDescent="0.2">
      <c r="B299" s="141"/>
    </row>
    <row r="300" spans="2:2" x14ac:dyDescent="0.2">
      <c r="B300" s="141"/>
    </row>
    <row r="301" spans="2:2" x14ac:dyDescent="0.2">
      <c r="B301" s="141"/>
    </row>
    <row r="302" spans="2:2" x14ac:dyDescent="0.2">
      <c r="B302" s="141"/>
    </row>
    <row r="303" spans="2:2" x14ac:dyDescent="0.2">
      <c r="B303" s="141"/>
    </row>
    <row r="304" spans="2:2" x14ac:dyDescent="0.2">
      <c r="B304" s="141"/>
    </row>
    <row r="305" spans="2:2" x14ac:dyDescent="0.2">
      <c r="B305" s="141"/>
    </row>
    <row r="306" spans="2:2" x14ac:dyDescent="0.2">
      <c r="B306" s="141"/>
    </row>
    <row r="307" spans="2:2" x14ac:dyDescent="0.2">
      <c r="B307" s="141"/>
    </row>
    <row r="308" spans="2:2" x14ac:dyDescent="0.2">
      <c r="B308" s="141"/>
    </row>
    <row r="309" spans="2:2" x14ac:dyDescent="0.2">
      <c r="B309" s="141"/>
    </row>
    <row r="310" spans="2:2" x14ac:dyDescent="0.2">
      <c r="B310" s="141"/>
    </row>
    <row r="311" spans="2:2" x14ac:dyDescent="0.2">
      <c r="B311" s="141"/>
    </row>
    <row r="312" spans="2:2" x14ac:dyDescent="0.2">
      <c r="B312" s="141"/>
    </row>
    <row r="313" spans="2:2" x14ac:dyDescent="0.2">
      <c r="B313" s="141"/>
    </row>
    <row r="314" spans="2:2" x14ac:dyDescent="0.2">
      <c r="B314" s="141"/>
    </row>
    <row r="315" spans="2:2" x14ac:dyDescent="0.2">
      <c r="B315" s="141"/>
    </row>
    <row r="316" spans="2:2" x14ac:dyDescent="0.2">
      <c r="B316" s="141"/>
    </row>
    <row r="317" spans="2:2" x14ac:dyDescent="0.2">
      <c r="B317" s="141"/>
    </row>
    <row r="318" spans="2:2" x14ac:dyDescent="0.2">
      <c r="B318" s="141"/>
    </row>
    <row r="319" spans="2:2" x14ac:dyDescent="0.2">
      <c r="B319" s="141"/>
    </row>
    <row r="320" spans="2:2" x14ac:dyDescent="0.2">
      <c r="B320" s="141"/>
    </row>
    <row r="321" spans="2:2" x14ac:dyDescent="0.2">
      <c r="B321" s="141"/>
    </row>
    <row r="322" spans="2:2" x14ac:dyDescent="0.2">
      <c r="B322" s="141"/>
    </row>
    <row r="323" spans="2:2" x14ac:dyDescent="0.2">
      <c r="B323" s="141"/>
    </row>
    <row r="324" spans="2:2" x14ac:dyDescent="0.2">
      <c r="B324" s="141"/>
    </row>
    <row r="325" spans="2:2" x14ac:dyDescent="0.2">
      <c r="B325" s="141"/>
    </row>
    <row r="326" spans="2:2" x14ac:dyDescent="0.2">
      <c r="B326" s="141"/>
    </row>
    <row r="327" spans="2:2" x14ac:dyDescent="0.2">
      <c r="B327" s="141"/>
    </row>
    <row r="328" spans="2:2" x14ac:dyDescent="0.2">
      <c r="B328" s="141"/>
    </row>
    <row r="329" spans="2:2" x14ac:dyDescent="0.2">
      <c r="B329" s="141"/>
    </row>
    <row r="330" spans="2:2" x14ac:dyDescent="0.2">
      <c r="B330" s="141"/>
    </row>
    <row r="331" spans="2:2" x14ac:dyDescent="0.2">
      <c r="B331" s="141"/>
    </row>
    <row r="332" spans="2:2" x14ac:dyDescent="0.2">
      <c r="B332" s="141"/>
    </row>
    <row r="333" spans="2:2" x14ac:dyDescent="0.2">
      <c r="B333" s="141"/>
    </row>
    <row r="334" spans="2:2" x14ac:dyDescent="0.2">
      <c r="B334" s="141"/>
    </row>
    <row r="335" spans="2:2" x14ac:dyDescent="0.2">
      <c r="B335" s="141"/>
    </row>
    <row r="336" spans="2:2" x14ac:dyDescent="0.2">
      <c r="B336" s="141"/>
    </row>
    <row r="337" spans="2:2" x14ac:dyDescent="0.2">
      <c r="B337" s="141"/>
    </row>
    <row r="338" spans="2:2" x14ac:dyDescent="0.2">
      <c r="B338" s="141"/>
    </row>
    <row r="339" spans="2:2" x14ac:dyDescent="0.2">
      <c r="B339" s="141"/>
    </row>
    <row r="340" spans="2:2" x14ac:dyDescent="0.2">
      <c r="B340" s="141"/>
    </row>
    <row r="341" spans="2:2" x14ac:dyDescent="0.2">
      <c r="B341" s="141"/>
    </row>
    <row r="342" spans="2:2" x14ac:dyDescent="0.2">
      <c r="B342" s="141"/>
    </row>
    <row r="343" spans="2:2" x14ac:dyDescent="0.2">
      <c r="B343" s="141"/>
    </row>
    <row r="344" spans="2:2" x14ac:dyDescent="0.2">
      <c r="B344" s="141"/>
    </row>
    <row r="345" spans="2:2" x14ac:dyDescent="0.2">
      <c r="B345" s="141"/>
    </row>
    <row r="346" spans="2:2" x14ac:dyDescent="0.2">
      <c r="B346" s="141"/>
    </row>
    <row r="347" spans="2:2" x14ac:dyDescent="0.2">
      <c r="B347" s="141"/>
    </row>
    <row r="348" spans="2:2" x14ac:dyDescent="0.2">
      <c r="B348" s="141"/>
    </row>
    <row r="349" spans="2:2" x14ac:dyDescent="0.2">
      <c r="B349" s="141"/>
    </row>
    <row r="350" spans="2:2" x14ac:dyDescent="0.2">
      <c r="B350" s="141"/>
    </row>
    <row r="351" spans="2:2" x14ac:dyDescent="0.2">
      <c r="B351" s="141"/>
    </row>
    <row r="352" spans="2:2" x14ac:dyDescent="0.2">
      <c r="B352" s="141"/>
    </row>
    <row r="353" spans="2:2" x14ac:dyDescent="0.2">
      <c r="B353" s="141"/>
    </row>
    <row r="354" spans="2:2" x14ac:dyDescent="0.2">
      <c r="B354" s="141"/>
    </row>
    <row r="355" spans="2:2" x14ac:dyDescent="0.2">
      <c r="B355" s="141"/>
    </row>
    <row r="356" spans="2:2" x14ac:dyDescent="0.2">
      <c r="B356" s="141"/>
    </row>
    <row r="357" spans="2:2" x14ac:dyDescent="0.2">
      <c r="B357" s="141"/>
    </row>
    <row r="358" spans="2:2" x14ac:dyDescent="0.2">
      <c r="B358" s="141"/>
    </row>
    <row r="359" spans="2:2" x14ac:dyDescent="0.2">
      <c r="B359" s="141"/>
    </row>
    <row r="360" spans="2:2" x14ac:dyDescent="0.2">
      <c r="B360" s="141"/>
    </row>
    <row r="361" spans="2:2" x14ac:dyDescent="0.2">
      <c r="B361" s="141"/>
    </row>
    <row r="362" spans="2:2" x14ac:dyDescent="0.2">
      <c r="B362" s="141"/>
    </row>
    <row r="363" spans="2:2" x14ac:dyDescent="0.2">
      <c r="B363" s="141"/>
    </row>
    <row r="364" spans="2:2" x14ac:dyDescent="0.2">
      <c r="B364" s="141"/>
    </row>
    <row r="365" spans="2:2" x14ac:dyDescent="0.2">
      <c r="B365" s="141"/>
    </row>
    <row r="366" spans="2:2" x14ac:dyDescent="0.2">
      <c r="B366" s="141"/>
    </row>
    <row r="367" spans="2:2" x14ac:dyDescent="0.2">
      <c r="B367" s="141"/>
    </row>
    <row r="368" spans="2:2" x14ac:dyDescent="0.2">
      <c r="B368" s="141"/>
    </row>
    <row r="369" spans="2:2" x14ac:dyDescent="0.2">
      <c r="B369" s="141"/>
    </row>
    <row r="370" spans="2:2" x14ac:dyDescent="0.2">
      <c r="B370" s="141"/>
    </row>
    <row r="371" spans="2:2" x14ac:dyDescent="0.2">
      <c r="B371" s="141"/>
    </row>
    <row r="372" spans="2:2" x14ac:dyDescent="0.2">
      <c r="B372" s="141"/>
    </row>
    <row r="373" spans="2:2" x14ac:dyDescent="0.2">
      <c r="B373" s="141"/>
    </row>
    <row r="374" spans="2:2" x14ac:dyDescent="0.2">
      <c r="B374" s="141"/>
    </row>
    <row r="375" spans="2:2" x14ac:dyDescent="0.2">
      <c r="B375" s="141"/>
    </row>
    <row r="376" spans="2:2" x14ac:dyDescent="0.2">
      <c r="B376" s="141"/>
    </row>
    <row r="377" spans="2:2" x14ac:dyDescent="0.2">
      <c r="B377" s="141"/>
    </row>
    <row r="378" spans="2:2" x14ac:dyDescent="0.2">
      <c r="B378" s="141"/>
    </row>
    <row r="379" spans="2:2" x14ac:dyDescent="0.2">
      <c r="B379" s="141"/>
    </row>
    <row r="380" spans="2:2" x14ac:dyDescent="0.2">
      <c r="B380" s="141"/>
    </row>
    <row r="381" spans="2:2" x14ac:dyDescent="0.2">
      <c r="B381" s="141"/>
    </row>
    <row r="382" spans="2:2" x14ac:dyDescent="0.2">
      <c r="B382" s="141"/>
    </row>
    <row r="383" spans="2:2" x14ac:dyDescent="0.2">
      <c r="B383" s="141"/>
    </row>
    <row r="384" spans="2:2" x14ac:dyDescent="0.2">
      <c r="B384" s="141"/>
    </row>
    <row r="385" spans="2:2" x14ac:dyDescent="0.2">
      <c r="B385" s="141"/>
    </row>
    <row r="386" spans="2:2" x14ac:dyDescent="0.2">
      <c r="B386" s="141"/>
    </row>
    <row r="387" spans="2:2" x14ac:dyDescent="0.2">
      <c r="B387" s="141"/>
    </row>
    <row r="388" spans="2:2" x14ac:dyDescent="0.2">
      <c r="B388" s="141"/>
    </row>
    <row r="389" spans="2:2" x14ac:dyDescent="0.2">
      <c r="B389" s="141"/>
    </row>
    <row r="390" spans="2:2" x14ac:dyDescent="0.2">
      <c r="B390" s="141"/>
    </row>
    <row r="391" spans="2:2" x14ac:dyDescent="0.2">
      <c r="B391" s="141"/>
    </row>
    <row r="392" spans="2:2" x14ac:dyDescent="0.2">
      <c r="B392" s="141"/>
    </row>
    <row r="393" spans="2:2" x14ac:dyDescent="0.2">
      <c r="B393" s="141"/>
    </row>
    <row r="394" spans="2:2" x14ac:dyDescent="0.2">
      <c r="B394" s="141"/>
    </row>
    <row r="395" spans="2:2" x14ac:dyDescent="0.2">
      <c r="B395" s="141"/>
    </row>
    <row r="396" spans="2:2" x14ac:dyDescent="0.2">
      <c r="B396" s="141"/>
    </row>
    <row r="397" spans="2:2" x14ac:dyDescent="0.2">
      <c r="B397" s="141"/>
    </row>
    <row r="398" spans="2:2" x14ac:dyDescent="0.2">
      <c r="B398" s="141"/>
    </row>
    <row r="399" spans="2:2" x14ac:dyDescent="0.2">
      <c r="B399" s="141"/>
    </row>
    <row r="400" spans="2:2" x14ac:dyDescent="0.2">
      <c r="B400" s="141"/>
    </row>
    <row r="401" spans="2:2" x14ac:dyDescent="0.2">
      <c r="B401" s="141"/>
    </row>
    <row r="402" spans="2:2" x14ac:dyDescent="0.2">
      <c r="B402" s="141"/>
    </row>
    <row r="403" spans="2:2" x14ac:dyDescent="0.2">
      <c r="B403" s="141"/>
    </row>
    <row r="404" spans="2:2" x14ac:dyDescent="0.2">
      <c r="B404" s="141"/>
    </row>
    <row r="405" spans="2:2" x14ac:dyDescent="0.2">
      <c r="B405" s="141"/>
    </row>
    <row r="406" spans="2:2" x14ac:dyDescent="0.2">
      <c r="B406" s="141"/>
    </row>
    <row r="407" spans="2:2" x14ac:dyDescent="0.2">
      <c r="B407" s="141"/>
    </row>
    <row r="408" spans="2:2" x14ac:dyDescent="0.2">
      <c r="B408" s="141"/>
    </row>
    <row r="409" spans="2:2" x14ac:dyDescent="0.2">
      <c r="B409" s="141"/>
    </row>
    <row r="410" spans="2:2" x14ac:dyDescent="0.2">
      <c r="B410" s="141"/>
    </row>
    <row r="411" spans="2:2" x14ac:dyDescent="0.2">
      <c r="B411" s="141"/>
    </row>
    <row r="412" spans="2:2" x14ac:dyDescent="0.2">
      <c r="B412" s="141"/>
    </row>
    <row r="413" spans="2:2" x14ac:dyDescent="0.2">
      <c r="B413" s="141"/>
    </row>
    <row r="414" spans="2:2" x14ac:dyDescent="0.2">
      <c r="B414" s="141"/>
    </row>
    <row r="415" spans="2:2" x14ac:dyDescent="0.2">
      <c r="B415" s="141"/>
    </row>
    <row r="416" spans="2:2" x14ac:dyDescent="0.2">
      <c r="B416" s="141"/>
    </row>
    <row r="417" spans="2:2" x14ac:dyDescent="0.2">
      <c r="B417" s="141"/>
    </row>
    <row r="418" spans="2:2" x14ac:dyDescent="0.2">
      <c r="B418" s="141"/>
    </row>
    <row r="419" spans="2:2" x14ac:dyDescent="0.2">
      <c r="B419" s="141"/>
    </row>
    <row r="420" spans="2:2" x14ac:dyDescent="0.2">
      <c r="B420" s="141"/>
    </row>
    <row r="421" spans="2:2" x14ac:dyDescent="0.2">
      <c r="B421" s="141"/>
    </row>
    <row r="422" spans="2:2" x14ac:dyDescent="0.2">
      <c r="B422" s="141"/>
    </row>
    <row r="423" spans="2:2" x14ac:dyDescent="0.2">
      <c r="B423" s="141"/>
    </row>
    <row r="424" spans="2:2" x14ac:dyDescent="0.2">
      <c r="B424" s="141"/>
    </row>
    <row r="425" spans="2:2" x14ac:dyDescent="0.2">
      <c r="B425" s="141"/>
    </row>
    <row r="426" spans="2:2" x14ac:dyDescent="0.2">
      <c r="B426" s="141"/>
    </row>
    <row r="427" spans="2:2" x14ac:dyDescent="0.2">
      <c r="B427" s="141"/>
    </row>
    <row r="428" spans="2:2" x14ac:dyDescent="0.2">
      <c r="B428" s="141"/>
    </row>
    <row r="429" spans="2:2" x14ac:dyDescent="0.2">
      <c r="B429" s="141"/>
    </row>
    <row r="430" spans="2:2" x14ac:dyDescent="0.2">
      <c r="B430" s="141"/>
    </row>
    <row r="431" spans="2:2" x14ac:dyDescent="0.2">
      <c r="B431" s="141"/>
    </row>
    <row r="432" spans="2:2" x14ac:dyDescent="0.2">
      <c r="B432" s="141"/>
    </row>
    <row r="433" spans="2:2" x14ac:dyDescent="0.2">
      <c r="B433" s="141"/>
    </row>
    <row r="434" spans="2:2" x14ac:dyDescent="0.2">
      <c r="B434" s="141"/>
    </row>
    <row r="435" spans="2:2" x14ac:dyDescent="0.2">
      <c r="B435" s="141"/>
    </row>
    <row r="436" spans="2:2" x14ac:dyDescent="0.2">
      <c r="B436" s="141"/>
    </row>
    <row r="437" spans="2:2" x14ac:dyDescent="0.2">
      <c r="B437" s="141"/>
    </row>
    <row r="438" spans="2:2" x14ac:dyDescent="0.2">
      <c r="B438" s="141"/>
    </row>
    <row r="439" spans="2:2" x14ac:dyDescent="0.2">
      <c r="B439" s="141"/>
    </row>
    <row r="440" spans="2:2" x14ac:dyDescent="0.2">
      <c r="B440" s="141"/>
    </row>
    <row r="441" spans="2:2" x14ac:dyDescent="0.2">
      <c r="B441" s="141"/>
    </row>
    <row r="442" spans="2:2" x14ac:dyDescent="0.2">
      <c r="B442" s="141"/>
    </row>
    <row r="443" spans="2:2" x14ac:dyDescent="0.2">
      <c r="B443" s="141"/>
    </row>
    <row r="444" spans="2:2" x14ac:dyDescent="0.2">
      <c r="B444" s="141"/>
    </row>
    <row r="445" spans="2:2" x14ac:dyDescent="0.2">
      <c r="B445" s="141"/>
    </row>
    <row r="446" spans="2:2" x14ac:dyDescent="0.2">
      <c r="B446" s="141"/>
    </row>
    <row r="447" spans="2:2" x14ac:dyDescent="0.2">
      <c r="B447" s="141"/>
    </row>
    <row r="448" spans="2:2" x14ac:dyDescent="0.2">
      <c r="B448" s="141"/>
    </row>
    <row r="449" spans="2:2" x14ac:dyDescent="0.2">
      <c r="B449" s="141"/>
    </row>
    <row r="450" spans="2:2" x14ac:dyDescent="0.2">
      <c r="B450" s="141"/>
    </row>
    <row r="451" spans="2:2" x14ac:dyDescent="0.2">
      <c r="B451" s="141"/>
    </row>
    <row r="452" spans="2:2" x14ac:dyDescent="0.2">
      <c r="B452" s="141"/>
    </row>
    <row r="453" spans="2:2" x14ac:dyDescent="0.2">
      <c r="B453" s="141"/>
    </row>
    <row r="454" spans="2:2" x14ac:dyDescent="0.2">
      <c r="B454" s="141"/>
    </row>
    <row r="455" spans="2:2" x14ac:dyDescent="0.2">
      <c r="B455" s="141"/>
    </row>
    <row r="456" spans="2:2" x14ac:dyDescent="0.2">
      <c r="B456" s="141"/>
    </row>
    <row r="457" spans="2:2" x14ac:dyDescent="0.2">
      <c r="B457" s="141"/>
    </row>
    <row r="458" spans="2:2" x14ac:dyDescent="0.2">
      <c r="B458" s="141"/>
    </row>
    <row r="459" spans="2:2" x14ac:dyDescent="0.2">
      <c r="B459" s="141"/>
    </row>
    <row r="460" spans="2:2" x14ac:dyDescent="0.2">
      <c r="B460" s="141"/>
    </row>
    <row r="461" spans="2:2" x14ac:dyDescent="0.2">
      <c r="B461" s="141"/>
    </row>
    <row r="462" spans="2:2" x14ac:dyDescent="0.2">
      <c r="B462" s="141"/>
    </row>
    <row r="463" spans="2:2" x14ac:dyDescent="0.2">
      <c r="B463" s="141"/>
    </row>
    <row r="464" spans="2:2" x14ac:dyDescent="0.2">
      <c r="B464" s="141"/>
    </row>
    <row r="465" spans="2:2" x14ac:dyDescent="0.2">
      <c r="B465" s="141"/>
    </row>
    <row r="466" spans="2:2" x14ac:dyDescent="0.2">
      <c r="B466" s="141"/>
    </row>
    <row r="467" spans="2:2" x14ac:dyDescent="0.2">
      <c r="B467" s="141"/>
    </row>
    <row r="468" spans="2:2" x14ac:dyDescent="0.2">
      <c r="B468" s="141"/>
    </row>
    <row r="469" spans="2:2" x14ac:dyDescent="0.2">
      <c r="B469" s="141"/>
    </row>
    <row r="470" spans="2:2" x14ac:dyDescent="0.2">
      <c r="B470" s="141"/>
    </row>
    <row r="471" spans="2:2" x14ac:dyDescent="0.2">
      <c r="B471" s="141"/>
    </row>
    <row r="472" spans="2:2" x14ac:dyDescent="0.2">
      <c r="B472" s="141"/>
    </row>
    <row r="473" spans="2:2" x14ac:dyDescent="0.2">
      <c r="B473" s="141"/>
    </row>
    <row r="474" spans="2:2" x14ac:dyDescent="0.2">
      <c r="B474" s="141"/>
    </row>
    <row r="475" spans="2:2" x14ac:dyDescent="0.2">
      <c r="B475" s="141"/>
    </row>
    <row r="476" spans="2:2" x14ac:dyDescent="0.2">
      <c r="B476" s="141"/>
    </row>
    <row r="477" spans="2:2" x14ac:dyDescent="0.2">
      <c r="B477" s="141"/>
    </row>
    <row r="478" spans="2:2" x14ac:dyDescent="0.2">
      <c r="B478" s="141"/>
    </row>
    <row r="479" spans="2:2" x14ac:dyDescent="0.2">
      <c r="B479" s="141"/>
    </row>
    <row r="480" spans="2:2" x14ac:dyDescent="0.2">
      <c r="B480" s="141"/>
    </row>
    <row r="481" spans="2:2" x14ac:dyDescent="0.2">
      <c r="B481" s="141"/>
    </row>
    <row r="482" spans="2:2" x14ac:dyDescent="0.2">
      <c r="B482" s="141"/>
    </row>
    <row r="483" spans="2:2" x14ac:dyDescent="0.2">
      <c r="B483" s="141"/>
    </row>
    <row r="484" spans="2:2" x14ac:dyDescent="0.2">
      <c r="B484" s="141"/>
    </row>
    <row r="485" spans="2:2" x14ac:dyDescent="0.2">
      <c r="B485" s="141"/>
    </row>
    <row r="486" spans="2:2" x14ac:dyDescent="0.2">
      <c r="B486" s="141"/>
    </row>
    <row r="487" spans="2:2" x14ac:dyDescent="0.2">
      <c r="B487" s="141"/>
    </row>
    <row r="488" spans="2:2" x14ac:dyDescent="0.2">
      <c r="B488" s="141"/>
    </row>
    <row r="489" spans="2:2" x14ac:dyDescent="0.2">
      <c r="B489" s="141"/>
    </row>
    <row r="490" spans="2:2" x14ac:dyDescent="0.2">
      <c r="B490" s="141"/>
    </row>
    <row r="491" spans="2:2" x14ac:dyDescent="0.2">
      <c r="B491" s="141"/>
    </row>
    <row r="492" spans="2:2" x14ac:dyDescent="0.2">
      <c r="B492" s="141"/>
    </row>
    <row r="493" spans="2:2" x14ac:dyDescent="0.2">
      <c r="B493" s="141"/>
    </row>
    <row r="494" spans="2:2" x14ac:dyDescent="0.2">
      <c r="B494" s="141"/>
    </row>
    <row r="495" spans="2:2" x14ac:dyDescent="0.2">
      <c r="B495" s="141"/>
    </row>
    <row r="496" spans="2:2" x14ac:dyDescent="0.2">
      <c r="B496" s="141"/>
    </row>
    <row r="497" spans="2:2" x14ac:dyDescent="0.2">
      <c r="B497" s="141"/>
    </row>
    <row r="498" spans="2:2" x14ac:dyDescent="0.2">
      <c r="B498" s="141"/>
    </row>
    <row r="499" spans="2:2" x14ac:dyDescent="0.2">
      <c r="B499" s="141"/>
    </row>
    <row r="500" spans="2:2" x14ac:dyDescent="0.2">
      <c r="B500" s="141"/>
    </row>
    <row r="501" spans="2:2" x14ac:dyDescent="0.2">
      <c r="B501" s="141"/>
    </row>
    <row r="502" spans="2:2" x14ac:dyDescent="0.2">
      <c r="B502" s="141"/>
    </row>
    <row r="503" spans="2:2" x14ac:dyDescent="0.2">
      <c r="B503" s="141"/>
    </row>
    <row r="504" spans="2:2" x14ac:dyDescent="0.2">
      <c r="B504" s="141"/>
    </row>
    <row r="505" spans="2:2" x14ac:dyDescent="0.2">
      <c r="B505" s="141"/>
    </row>
    <row r="506" spans="2:2" x14ac:dyDescent="0.2">
      <c r="B506" s="141"/>
    </row>
    <row r="507" spans="2:2" x14ac:dyDescent="0.2">
      <c r="B507" s="141"/>
    </row>
    <row r="508" spans="2:2" x14ac:dyDescent="0.2">
      <c r="B508" s="141"/>
    </row>
    <row r="509" spans="2:2" x14ac:dyDescent="0.2">
      <c r="B509" s="141"/>
    </row>
    <row r="510" spans="2:2" x14ac:dyDescent="0.2">
      <c r="B510" s="141"/>
    </row>
    <row r="511" spans="2:2" x14ac:dyDescent="0.2">
      <c r="B511" s="141"/>
    </row>
    <row r="512" spans="2:2" x14ac:dyDescent="0.2">
      <c r="B512" s="141"/>
    </row>
    <row r="513" spans="2:2" x14ac:dyDescent="0.2">
      <c r="B513" s="141"/>
    </row>
    <row r="514" spans="2:2" x14ac:dyDescent="0.2">
      <c r="B514" s="141"/>
    </row>
    <row r="515" spans="2:2" x14ac:dyDescent="0.2">
      <c r="B515" s="141"/>
    </row>
    <row r="516" spans="2:2" x14ac:dyDescent="0.2">
      <c r="B516" s="141"/>
    </row>
    <row r="517" spans="2:2" x14ac:dyDescent="0.2">
      <c r="B517" s="141"/>
    </row>
    <row r="518" spans="2:2" x14ac:dyDescent="0.2">
      <c r="B518" s="141"/>
    </row>
    <row r="519" spans="2:2" x14ac:dyDescent="0.2">
      <c r="B519" s="141"/>
    </row>
    <row r="520" spans="2:2" x14ac:dyDescent="0.2">
      <c r="B520" s="141"/>
    </row>
    <row r="521" spans="2:2" x14ac:dyDescent="0.2">
      <c r="B521" s="141"/>
    </row>
    <row r="522" spans="2:2" x14ac:dyDescent="0.2">
      <c r="B522" s="141"/>
    </row>
    <row r="523" spans="2:2" x14ac:dyDescent="0.2">
      <c r="B523" s="141"/>
    </row>
    <row r="524" spans="2:2" x14ac:dyDescent="0.2">
      <c r="B524" s="141"/>
    </row>
    <row r="525" spans="2:2" x14ac:dyDescent="0.2">
      <c r="B525" s="141"/>
    </row>
    <row r="526" spans="2:2" x14ac:dyDescent="0.2">
      <c r="B526" s="141"/>
    </row>
    <row r="527" spans="2:2" x14ac:dyDescent="0.2">
      <c r="B527" s="141"/>
    </row>
    <row r="528" spans="2:2" x14ac:dyDescent="0.2">
      <c r="B528" s="141"/>
    </row>
    <row r="529" spans="2:2" x14ac:dyDescent="0.2">
      <c r="B529" s="141"/>
    </row>
    <row r="530" spans="2:2" x14ac:dyDescent="0.2">
      <c r="B530" s="141"/>
    </row>
    <row r="531" spans="2:2" x14ac:dyDescent="0.2">
      <c r="B531" s="141"/>
    </row>
    <row r="532" spans="2:2" x14ac:dyDescent="0.2">
      <c r="B532" s="141"/>
    </row>
    <row r="533" spans="2:2" x14ac:dyDescent="0.2">
      <c r="B533" s="141"/>
    </row>
    <row r="534" spans="2:2" x14ac:dyDescent="0.2">
      <c r="B534" s="141"/>
    </row>
    <row r="535" spans="2:2" x14ac:dyDescent="0.2">
      <c r="B535" s="141"/>
    </row>
    <row r="536" spans="2:2" x14ac:dyDescent="0.2">
      <c r="B536" s="141"/>
    </row>
    <row r="537" spans="2:2" x14ac:dyDescent="0.2">
      <c r="B537" s="141"/>
    </row>
    <row r="538" spans="2:2" x14ac:dyDescent="0.2">
      <c r="B538" s="141"/>
    </row>
    <row r="539" spans="2:2" x14ac:dyDescent="0.2">
      <c r="B539" s="141"/>
    </row>
    <row r="540" spans="2:2" x14ac:dyDescent="0.2">
      <c r="B540" s="141"/>
    </row>
    <row r="541" spans="2:2" x14ac:dyDescent="0.2">
      <c r="B541" s="141"/>
    </row>
    <row r="542" spans="2:2" x14ac:dyDescent="0.2">
      <c r="B542" s="141"/>
    </row>
    <row r="543" spans="2:2" x14ac:dyDescent="0.2">
      <c r="B543" s="141"/>
    </row>
    <row r="544" spans="2:2" x14ac:dyDescent="0.2">
      <c r="B544" s="141"/>
    </row>
    <row r="545" spans="2:2" x14ac:dyDescent="0.2">
      <c r="B545" s="141"/>
    </row>
    <row r="546" spans="2:2" x14ac:dyDescent="0.2">
      <c r="B546" s="141"/>
    </row>
    <row r="547" spans="2:2" x14ac:dyDescent="0.2">
      <c r="B547" s="141"/>
    </row>
    <row r="548" spans="2:2" x14ac:dyDescent="0.2">
      <c r="B548" s="141"/>
    </row>
    <row r="549" spans="2:2" x14ac:dyDescent="0.2">
      <c r="B549" s="141"/>
    </row>
    <row r="550" spans="2:2" x14ac:dyDescent="0.2">
      <c r="B550" s="141"/>
    </row>
    <row r="551" spans="2:2" x14ac:dyDescent="0.2">
      <c r="B551" s="141"/>
    </row>
    <row r="552" spans="2:2" x14ac:dyDescent="0.2">
      <c r="B552" s="141"/>
    </row>
    <row r="553" spans="2:2" x14ac:dyDescent="0.2">
      <c r="B553" s="141"/>
    </row>
    <row r="554" spans="2:2" x14ac:dyDescent="0.2">
      <c r="B554" s="141"/>
    </row>
    <row r="555" spans="2:2" x14ac:dyDescent="0.2">
      <c r="B555" s="141"/>
    </row>
    <row r="556" spans="2:2" x14ac:dyDescent="0.2">
      <c r="B556" s="141"/>
    </row>
    <row r="557" spans="2:2" x14ac:dyDescent="0.2">
      <c r="B557" s="141"/>
    </row>
    <row r="558" spans="2:2" x14ac:dyDescent="0.2">
      <c r="B558" s="141"/>
    </row>
    <row r="559" spans="2:2" x14ac:dyDescent="0.2">
      <c r="B559" s="141"/>
    </row>
    <row r="560" spans="2:2" x14ac:dyDescent="0.2">
      <c r="B560" s="141"/>
    </row>
    <row r="561" spans="2:2" x14ac:dyDescent="0.2">
      <c r="B561" s="141"/>
    </row>
    <row r="562" spans="2:2" x14ac:dyDescent="0.2">
      <c r="B562" s="141"/>
    </row>
    <row r="563" spans="2:2" x14ac:dyDescent="0.2">
      <c r="B563" s="141"/>
    </row>
    <row r="564" spans="2:2" x14ac:dyDescent="0.2">
      <c r="B564" s="141"/>
    </row>
    <row r="565" spans="2:2" x14ac:dyDescent="0.2">
      <c r="B565" s="141"/>
    </row>
    <row r="566" spans="2:2" x14ac:dyDescent="0.2">
      <c r="B566" s="141"/>
    </row>
    <row r="567" spans="2:2" x14ac:dyDescent="0.2">
      <c r="B567" s="141"/>
    </row>
    <row r="568" spans="2:2" x14ac:dyDescent="0.2">
      <c r="B568" s="141"/>
    </row>
    <row r="569" spans="2:2" x14ac:dyDescent="0.2">
      <c r="B569" s="141"/>
    </row>
    <row r="570" spans="2:2" x14ac:dyDescent="0.2">
      <c r="B570" s="141"/>
    </row>
    <row r="571" spans="2:2" x14ac:dyDescent="0.2">
      <c r="B571" s="141"/>
    </row>
    <row r="572" spans="2:2" x14ac:dyDescent="0.2">
      <c r="B572" s="141"/>
    </row>
    <row r="573" spans="2:2" x14ac:dyDescent="0.2">
      <c r="B573" s="141"/>
    </row>
    <row r="574" spans="2:2" x14ac:dyDescent="0.2">
      <c r="B574" s="141"/>
    </row>
    <row r="575" spans="2:2" x14ac:dyDescent="0.2">
      <c r="B575" s="141"/>
    </row>
    <row r="576" spans="2:2" x14ac:dyDescent="0.2">
      <c r="B576" s="141"/>
    </row>
    <row r="577" spans="2:2" x14ac:dyDescent="0.2">
      <c r="B577" s="141"/>
    </row>
    <row r="578" spans="2:2" x14ac:dyDescent="0.2">
      <c r="B578" s="141"/>
    </row>
    <row r="579" spans="2:2" x14ac:dyDescent="0.2">
      <c r="B579" s="141"/>
    </row>
    <row r="580" spans="2:2" x14ac:dyDescent="0.2">
      <c r="B580" s="141"/>
    </row>
    <row r="581" spans="2:2" x14ac:dyDescent="0.2">
      <c r="B581" s="141"/>
    </row>
    <row r="582" spans="2:2" x14ac:dyDescent="0.2">
      <c r="B582" s="141"/>
    </row>
    <row r="583" spans="2:2" x14ac:dyDescent="0.2">
      <c r="B583" s="141"/>
    </row>
    <row r="584" spans="2:2" x14ac:dyDescent="0.2">
      <c r="B584" s="141"/>
    </row>
    <row r="585" spans="2:2" x14ac:dyDescent="0.2">
      <c r="B585" s="141"/>
    </row>
    <row r="586" spans="2:2" x14ac:dyDescent="0.2">
      <c r="B586" s="141"/>
    </row>
    <row r="587" spans="2:2" x14ac:dyDescent="0.2">
      <c r="B587" s="141"/>
    </row>
    <row r="588" spans="2:2" x14ac:dyDescent="0.2">
      <c r="B588" s="141"/>
    </row>
    <row r="589" spans="2:2" x14ac:dyDescent="0.2">
      <c r="B589" s="141"/>
    </row>
    <row r="590" spans="2:2" x14ac:dyDescent="0.2">
      <c r="B590" s="141"/>
    </row>
    <row r="591" spans="2:2" x14ac:dyDescent="0.2">
      <c r="B591" s="141"/>
    </row>
    <row r="592" spans="2:2" x14ac:dyDescent="0.2">
      <c r="B592" s="141"/>
    </row>
    <row r="593" spans="2:2" x14ac:dyDescent="0.2">
      <c r="B593" s="141"/>
    </row>
    <row r="594" spans="2:2" x14ac:dyDescent="0.2">
      <c r="B594" s="141"/>
    </row>
    <row r="595" spans="2:2" x14ac:dyDescent="0.2">
      <c r="B595" s="141"/>
    </row>
    <row r="596" spans="2:2" x14ac:dyDescent="0.2">
      <c r="B596" s="141"/>
    </row>
    <row r="597" spans="2:2" x14ac:dyDescent="0.2">
      <c r="B597" s="141"/>
    </row>
    <row r="598" spans="2:2" x14ac:dyDescent="0.2">
      <c r="B598" s="141"/>
    </row>
    <row r="599" spans="2:2" x14ac:dyDescent="0.2">
      <c r="B599" s="141"/>
    </row>
    <row r="600" spans="2:2" x14ac:dyDescent="0.2">
      <c r="B600" s="141"/>
    </row>
    <row r="601" spans="2:2" x14ac:dyDescent="0.2">
      <c r="B601" s="141"/>
    </row>
    <row r="602" spans="2:2" x14ac:dyDescent="0.2">
      <c r="B602" s="141"/>
    </row>
    <row r="603" spans="2:2" x14ac:dyDescent="0.2">
      <c r="B603" s="141"/>
    </row>
    <row r="604" spans="2:2" x14ac:dyDescent="0.2">
      <c r="B604" s="141"/>
    </row>
    <row r="605" spans="2:2" x14ac:dyDescent="0.2">
      <c r="B605" s="141"/>
    </row>
    <row r="606" spans="2:2" x14ac:dyDescent="0.2">
      <c r="B606" s="141"/>
    </row>
    <row r="607" spans="2:2" x14ac:dyDescent="0.2">
      <c r="B607" s="141"/>
    </row>
    <row r="608" spans="2:2" x14ac:dyDescent="0.2">
      <c r="B608" s="141"/>
    </row>
    <row r="609" spans="2:2" x14ac:dyDescent="0.2">
      <c r="B609" s="141"/>
    </row>
    <row r="610" spans="2:2" x14ac:dyDescent="0.2">
      <c r="B610" s="141"/>
    </row>
    <row r="611" spans="2:2" x14ac:dyDescent="0.2">
      <c r="B611" s="141"/>
    </row>
    <row r="612" spans="2:2" x14ac:dyDescent="0.2">
      <c r="B612" s="141"/>
    </row>
    <row r="613" spans="2:2" x14ac:dyDescent="0.2">
      <c r="B613" s="141"/>
    </row>
    <row r="614" spans="2:2" x14ac:dyDescent="0.2">
      <c r="B614" s="141"/>
    </row>
    <row r="615" spans="2:2" x14ac:dyDescent="0.2">
      <c r="B615" s="141"/>
    </row>
    <row r="616" spans="2:2" x14ac:dyDescent="0.2">
      <c r="B616" s="141"/>
    </row>
    <row r="617" spans="2:2" x14ac:dyDescent="0.2">
      <c r="B617" s="141"/>
    </row>
    <row r="618" spans="2:2" x14ac:dyDescent="0.2">
      <c r="B618" s="141"/>
    </row>
    <row r="619" spans="2:2" x14ac:dyDescent="0.2">
      <c r="B619" s="141"/>
    </row>
    <row r="620" spans="2:2" x14ac:dyDescent="0.2">
      <c r="B620" s="141"/>
    </row>
    <row r="621" spans="2:2" x14ac:dyDescent="0.2">
      <c r="B621" s="141"/>
    </row>
    <row r="622" spans="2:2" x14ac:dyDescent="0.2">
      <c r="B622" s="141"/>
    </row>
    <row r="623" spans="2:2" x14ac:dyDescent="0.2">
      <c r="B623" s="141"/>
    </row>
    <row r="624" spans="2:2" x14ac:dyDescent="0.2">
      <c r="B624" s="141"/>
    </row>
    <row r="625" spans="2:2" x14ac:dyDescent="0.2">
      <c r="B625" s="141"/>
    </row>
    <row r="626" spans="2:2" x14ac:dyDescent="0.2">
      <c r="B626" s="141"/>
    </row>
    <row r="627" spans="2:2" x14ac:dyDescent="0.2">
      <c r="B627" s="141"/>
    </row>
    <row r="628" spans="2:2" x14ac:dyDescent="0.2">
      <c r="B628" s="141"/>
    </row>
    <row r="629" spans="2:2" x14ac:dyDescent="0.2">
      <c r="B629" s="141"/>
    </row>
    <row r="630" spans="2:2" x14ac:dyDescent="0.2">
      <c r="B630" s="141"/>
    </row>
    <row r="631" spans="2:2" x14ac:dyDescent="0.2">
      <c r="B631" s="141"/>
    </row>
    <row r="632" spans="2:2" x14ac:dyDescent="0.2">
      <c r="B632" s="141"/>
    </row>
    <row r="633" spans="2:2" x14ac:dyDescent="0.2">
      <c r="B633" s="141"/>
    </row>
    <row r="634" spans="2:2" x14ac:dyDescent="0.2">
      <c r="B634" s="141"/>
    </row>
    <row r="635" spans="2:2" x14ac:dyDescent="0.2">
      <c r="B635" s="141"/>
    </row>
    <row r="636" spans="2:2" x14ac:dyDescent="0.2">
      <c r="B636" s="141"/>
    </row>
    <row r="637" spans="2:2" x14ac:dyDescent="0.2">
      <c r="B637" s="141"/>
    </row>
    <row r="638" spans="2:2" x14ac:dyDescent="0.2">
      <c r="B638" s="141"/>
    </row>
    <row r="639" spans="2:2" x14ac:dyDescent="0.2">
      <c r="B639" s="141"/>
    </row>
    <row r="640" spans="2:2" x14ac:dyDescent="0.2">
      <c r="B640" s="141"/>
    </row>
    <row r="641" spans="2:2" x14ac:dyDescent="0.2">
      <c r="B641" s="141"/>
    </row>
    <row r="642" spans="2:2" x14ac:dyDescent="0.2">
      <c r="B642" s="141"/>
    </row>
    <row r="643" spans="2:2" x14ac:dyDescent="0.2">
      <c r="B643" s="141"/>
    </row>
    <row r="644" spans="2:2" x14ac:dyDescent="0.2">
      <c r="B644" s="141"/>
    </row>
    <row r="645" spans="2:2" x14ac:dyDescent="0.2">
      <c r="B645" s="141"/>
    </row>
    <row r="646" spans="2:2" x14ac:dyDescent="0.2">
      <c r="B646" s="141"/>
    </row>
    <row r="647" spans="2:2" x14ac:dyDescent="0.2">
      <c r="B647" s="141"/>
    </row>
    <row r="648" spans="2:2" x14ac:dyDescent="0.2">
      <c r="B648" s="141"/>
    </row>
    <row r="649" spans="2:2" x14ac:dyDescent="0.2">
      <c r="B649" s="141"/>
    </row>
    <row r="650" spans="2:2" x14ac:dyDescent="0.2">
      <c r="B650" s="141"/>
    </row>
    <row r="651" spans="2:2" x14ac:dyDescent="0.2">
      <c r="B651" s="141"/>
    </row>
    <row r="652" spans="2:2" x14ac:dyDescent="0.2">
      <c r="B652" s="141"/>
    </row>
    <row r="653" spans="2:2" x14ac:dyDescent="0.2">
      <c r="B653" s="141"/>
    </row>
    <row r="654" spans="2:2" x14ac:dyDescent="0.2">
      <c r="B654" s="141"/>
    </row>
    <row r="655" spans="2:2" x14ac:dyDescent="0.2">
      <c r="B655" s="141"/>
    </row>
    <row r="656" spans="2:2" x14ac:dyDescent="0.2">
      <c r="B656" s="141"/>
    </row>
    <row r="657" spans="2:2" x14ac:dyDescent="0.2">
      <c r="B657" s="141"/>
    </row>
    <row r="658" spans="2:2" x14ac:dyDescent="0.2">
      <c r="B658" s="141"/>
    </row>
    <row r="659" spans="2:2" x14ac:dyDescent="0.2">
      <c r="B659" s="141"/>
    </row>
    <row r="660" spans="2:2" x14ac:dyDescent="0.2">
      <c r="B660" s="141"/>
    </row>
    <row r="661" spans="2:2" x14ac:dyDescent="0.2">
      <c r="B661" s="141"/>
    </row>
    <row r="662" spans="2:2" x14ac:dyDescent="0.2">
      <c r="B662" s="141"/>
    </row>
    <row r="663" spans="2:2" x14ac:dyDescent="0.2">
      <c r="B663" s="141"/>
    </row>
    <row r="664" spans="2:2" x14ac:dyDescent="0.2">
      <c r="B664" s="141"/>
    </row>
    <row r="665" spans="2:2" x14ac:dyDescent="0.2">
      <c r="B665" s="141"/>
    </row>
    <row r="666" spans="2:2" x14ac:dyDescent="0.2">
      <c r="B666" s="141"/>
    </row>
    <row r="667" spans="2:2" x14ac:dyDescent="0.2">
      <c r="B667" s="141"/>
    </row>
    <row r="668" spans="2:2" x14ac:dyDescent="0.2">
      <c r="B668" s="141"/>
    </row>
    <row r="669" spans="2:2" x14ac:dyDescent="0.2">
      <c r="B669" s="141"/>
    </row>
    <row r="670" spans="2:2" x14ac:dyDescent="0.2">
      <c r="B670" s="141"/>
    </row>
    <row r="671" spans="2:2" x14ac:dyDescent="0.2">
      <c r="B671" s="141"/>
    </row>
    <row r="672" spans="2:2" x14ac:dyDescent="0.2">
      <c r="B672" s="141"/>
    </row>
    <row r="673" spans="2:2" x14ac:dyDescent="0.2">
      <c r="B673" s="141"/>
    </row>
    <row r="674" spans="2:2" x14ac:dyDescent="0.2">
      <c r="B674" s="141"/>
    </row>
    <row r="675" spans="2:2" x14ac:dyDescent="0.2">
      <c r="B675" s="141"/>
    </row>
    <row r="676" spans="2:2" x14ac:dyDescent="0.2">
      <c r="B676" s="141"/>
    </row>
    <row r="677" spans="2:2" x14ac:dyDescent="0.2">
      <c r="B677" s="141"/>
    </row>
    <row r="678" spans="2:2" x14ac:dyDescent="0.2">
      <c r="B678" s="141"/>
    </row>
    <row r="679" spans="2:2" x14ac:dyDescent="0.2">
      <c r="B679" s="141"/>
    </row>
    <row r="680" spans="2:2" x14ac:dyDescent="0.2">
      <c r="B680" s="141"/>
    </row>
    <row r="681" spans="2:2" x14ac:dyDescent="0.2">
      <c r="B681" s="141"/>
    </row>
    <row r="682" spans="2:2" x14ac:dyDescent="0.2">
      <c r="B682" s="141"/>
    </row>
    <row r="683" spans="2:2" x14ac:dyDescent="0.2">
      <c r="B683" s="141"/>
    </row>
    <row r="684" spans="2:2" x14ac:dyDescent="0.2">
      <c r="B684" s="141"/>
    </row>
    <row r="685" spans="2:2" x14ac:dyDescent="0.2">
      <c r="B685" s="141"/>
    </row>
    <row r="686" spans="2:2" x14ac:dyDescent="0.2">
      <c r="B686" s="141"/>
    </row>
    <row r="687" spans="2:2" x14ac:dyDescent="0.2">
      <c r="B687" s="141"/>
    </row>
    <row r="688" spans="2:2" x14ac:dyDescent="0.2">
      <c r="B688" s="141"/>
    </row>
    <row r="689" spans="2:2" x14ac:dyDescent="0.2">
      <c r="B689" s="141"/>
    </row>
    <row r="690" spans="2:2" x14ac:dyDescent="0.2">
      <c r="B690" s="141"/>
    </row>
    <row r="691" spans="2:2" x14ac:dyDescent="0.2">
      <c r="B691" s="141"/>
    </row>
    <row r="692" spans="2:2" x14ac:dyDescent="0.2">
      <c r="B692" s="141"/>
    </row>
    <row r="693" spans="2:2" x14ac:dyDescent="0.2">
      <c r="B693" s="141"/>
    </row>
    <row r="694" spans="2:2" x14ac:dyDescent="0.2">
      <c r="B694" s="141"/>
    </row>
    <row r="695" spans="2:2" x14ac:dyDescent="0.2">
      <c r="B695" s="141"/>
    </row>
    <row r="696" spans="2:2" x14ac:dyDescent="0.2">
      <c r="B696" s="141"/>
    </row>
    <row r="697" spans="2:2" x14ac:dyDescent="0.2">
      <c r="B697" s="141"/>
    </row>
    <row r="698" spans="2:2" x14ac:dyDescent="0.2">
      <c r="B698" s="141"/>
    </row>
    <row r="699" spans="2:2" x14ac:dyDescent="0.2">
      <c r="B699" s="141"/>
    </row>
    <row r="700" spans="2:2" x14ac:dyDescent="0.2">
      <c r="B700" s="141"/>
    </row>
    <row r="701" spans="2:2" x14ac:dyDescent="0.2">
      <c r="B701" s="141"/>
    </row>
    <row r="702" spans="2:2" x14ac:dyDescent="0.2">
      <c r="B702" s="141"/>
    </row>
    <row r="703" spans="2:2" x14ac:dyDescent="0.2">
      <c r="B703" s="141"/>
    </row>
    <row r="704" spans="2:2" x14ac:dyDescent="0.2">
      <c r="B704" s="141"/>
    </row>
    <row r="705" spans="2:2" x14ac:dyDescent="0.2">
      <c r="B705" s="141"/>
    </row>
    <row r="706" spans="2:2" x14ac:dyDescent="0.2">
      <c r="B706" s="141"/>
    </row>
    <row r="707" spans="2:2" x14ac:dyDescent="0.2">
      <c r="B707" s="141"/>
    </row>
    <row r="708" spans="2:2" x14ac:dyDescent="0.2">
      <c r="B708" s="141"/>
    </row>
    <row r="709" spans="2:2" x14ac:dyDescent="0.2">
      <c r="B709" s="141"/>
    </row>
    <row r="710" spans="2:2" x14ac:dyDescent="0.2">
      <c r="B710" s="141"/>
    </row>
    <row r="711" spans="2:2" x14ac:dyDescent="0.2">
      <c r="B711" s="141"/>
    </row>
    <row r="712" spans="2:2" x14ac:dyDescent="0.2">
      <c r="B712" s="141"/>
    </row>
    <row r="713" spans="2:2" x14ac:dyDescent="0.2">
      <c r="B713" s="141"/>
    </row>
    <row r="714" spans="2:2" x14ac:dyDescent="0.2">
      <c r="B714" s="141"/>
    </row>
    <row r="715" spans="2:2" x14ac:dyDescent="0.2">
      <c r="B715" s="141"/>
    </row>
    <row r="716" spans="2:2" x14ac:dyDescent="0.2">
      <c r="B716" s="141"/>
    </row>
    <row r="717" spans="2:2" x14ac:dyDescent="0.2">
      <c r="B717" s="141"/>
    </row>
    <row r="718" spans="2:2" x14ac:dyDescent="0.2">
      <c r="B718" s="141"/>
    </row>
    <row r="719" spans="2:2" x14ac:dyDescent="0.2">
      <c r="B719" s="141"/>
    </row>
    <row r="720" spans="2:2" x14ac:dyDescent="0.2">
      <c r="B720" s="141"/>
    </row>
    <row r="721" spans="2:2" x14ac:dyDescent="0.2">
      <c r="B721" s="141"/>
    </row>
    <row r="722" spans="2:2" x14ac:dyDescent="0.2">
      <c r="B722" s="141"/>
    </row>
    <row r="723" spans="2:2" x14ac:dyDescent="0.2">
      <c r="B723" s="141"/>
    </row>
    <row r="724" spans="2:2" x14ac:dyDescent="0.2">
      <c r="B724" s="141"/>
    </row>
    <row r="725" spans="2:2" x14ac:dyDescent="0.2">
      <c r="B725" s="141"/>
    </row>
    <row r="726" spans="2:2" x14ac:dyDescent="0.2">
      <c r="B726" s="141"/>
    </row>
    <row r="727" spans="2:2" x14ac:dyDescent="0.2">
      <c r="B727" s="141"/>
    </row>
    <row r="728" spans="2:2" x14ac:dyDescent="0.2">
      <c r="B728" s="141"/>
    </row>
    <row r="729" spans="2:2" x14ac:dyDescent="0.2">
      <c r="B729" s="141"/>
    </row>
    <row r="730" spans="2:2" x14ac:dyDescent="0.2">
      <c r="B730" s="141"/>
    </row>
    <row r="731" spans="2:2" x14ac:dyDescent="0.2">
      <c r="B731" s="141"/>
    </row>
    <row r="732" spans="2:2" x14ac:dyDescent="0.2">
      <c r="B732" s="141"/>
    </row>
    <row r="733" spans="2:2" x14ac:dyDescent="0.2">
      <c r="B733" s="141"/>
    </row>
    <row r="734" spans="2:2" x14ac:dyDescent="0.2">
      <c r="B734" s="141"/>
    </row>
    <row r="735" spans="2:2" x14ac:dyDescent="0.2">
      <c r="B735" s="141"/>
    </row>
    <row r="736" spans="2:2" x14ac:dyDescent="0.2">
      <c r="B736" s="141"/>
    </row>
    <row r="737" spans="2:2" x14ac:dyDescent="0.2">
      <c r="B737" s="141"/>
    </row>
    <row r="738" spans="2:2" x14ac:dyDescent="0.2">
      <c r="B738" s="141"/>
    </row>
    <row r="739" spans="2:2" x14ac:dyDescent="0.2">
      <c r="B739" s="141"/>
    </row>
    <row r="740" spans="2:2" x14ac:dyDescent="0.2">
      <c r="B740" s="141"/>
    </row>
    <row r="741" spans="2:2" x14ac:dyDescent="0.2">
      <c r="B741" s="141"/>
    </row>
    <row r="742" spans="2:2" x14ac:dyDescent="0.2">
      <c r="B742" s="141"/>
    </row>
    <row r="743" spans="2:2" x14ac:dyDescent="0.2">
      <c r="B743" s="141"/>
    </row>
    <row r="744" spans="2:2" x14ac:dyDescent="0.2">
      <c r="B744" s="141"/>
    </row>
    <row r="745" spans="2:2" x14ac:dyDescent="0.2">
      <c r="B745" s="141"/>
    </row>
    <row r="746" spans="2:2" x14ac:dyDescent="0.2">
      <c r="B746" s="141"/>
    </row>
    <row r="747" spans="2:2" x14ac:dyDescent="0.2">
      <c r="B747" s="141"/>
    </row>
    <row r="748" spans="2:2" x14ac:dyDescent="0.2">
      <c r="B748" s="141"/>
    </row>
    <row r="749" spans="2:2" x14ac:dyDescent="0.2">
      <c r="B749" s="141"/>
    </row>
    <row r="750" spans="2:2" x14ac:dyDescent="0.2">
      <c r="B750" s="141"/>
    </row>
    <row r="751" spans="2:2" x14ac:dyDescent="0.2">
      <c r="B751" s="141"/>
    </row>
    <row r="752" spans="2:2" x14ac:dyDescent="0.2">
      <c r="B752" s="141"/>
    </row>
    <row r="753" spans="2:2" x14ac:dyDescent="0.2">
      <c r="B753" s="141"/>
    </row>
    <row r="754" spans="2:2" x14ac:dyDescent="0.2">
      <c r="B754" s="141"/>
    </row>
    <row r="755" spans="2:2" x14ac:dyDescent="0.2">
      <c r="B755" s="141"/>
    </row>
    <row r="756" spans="2:2" x14ac:dyDescent="0.2">
      <c r="B756" s="141"/>
    </row>
    <row r="757" spans="2:2" x14ac:dyDescent="0.2">
      <c r="B757" s="141"/>
    </row>
    <row r="758" spans="2:2" x14ac:dyDescent="0.2">
      <c r="B758" s="141"/>
    </row>
    <row r="759" spans="2:2" x14ac:dyDescent="0.2">
      <c r="B759" s="141"/>
    </row>
    <row r="760" spans="2:2" x14ac:dyDescent="0.2">
      <c r="B760" s="141"/>
    </row>
    <row r="761" spans="2:2" x14ac:dyDescent="0.2">
      <c r="B761" s="141"/>
    </row>
    <row r="762" spans="2:2" x14ac:dyDescent="0.2">
      <c r="B762" s="141"/>
    </row>
    <row r="763" spans="2:2" x14ac:dyDescent="0.2">
      <c r="B763" s="141"/>
    </row>
    <row r="764" spans="2:2" x14ac:dyDescent="0.2">
      <c r="B764" s="141"/>
    </row>
    <row r="765" spans="2:2" x14ac:dyDescent="0.2">
      <c r="B765" s="141"/>
    </row>
    <row r="766" spans="2:2" x14ac:dyDescent="0.2">
      <c r="B766" s="141"/>
    </row>
    <row r="767" spans="2:2" x14ac:dyDescent="0.2">
      <c r="B767" s="141"/>
    </row>
    <row r="768" spans="2:2" x14ac:dyDescent="0.2">
      <c r="B768" s="141"/>
    </row>
    <row r="769" spans="2:2" x14ac:dyDescent="0.2">
      <c r="B769" s="141"/>
    </row>
    <row r="770" spans="2:2" x14ac:dyDescent="0.2">
      <c r="B770" s="141"/>
    </row>
    <row r="771" spans="2:2" x14ac:dyDescent="0.2">
      <c r="B771" s="141"/>
    </row>
    <row r="772" spans="2:2" x14ac:dyDescent="0.2">
      <c r="B772" s="141"/>
    </row>
    <row r="773" spans="2:2" x14ac:dyDescent="0.2">
      <c r="B773" s="141"/>
    </row>
    <row r="774" spans="2:2" x14ac:dyDescent="0.2">
      <c r="B774" s="141"/>
    </row>
    <row r="775" spans="2:2" x14ac:dyDescent="0.2">
      <c r="B775" s="141"/>
    </row>
    <row r="776" spans="2:2" x14ac:dyDescent="0.2">
      <c r="B776" s="141"/>
    </row>
    <row r="777" spans="2:2" x14ac:dyDescent="0.2">
      <c r="B777" s="141"/>
    </row>
    <row r="778" spans="2:2" x14ac:dyDescent="0.2">
      <c r="B778" s="141"/>
    </row>
    <row r="779" spans="2:2" x14ac:dyDescent="0.2">
      <c r="B779" s="141"/>
    </row>
    <row r="780" spans="2:2" x14ac:dyDescent="0.2">
      <c r="B780" s="141"/>
    </row>
    <row r="781" spans="2:2" x14ac:dyDescent="0.2">
      <c r="B781" s="141"/>
    </row>
    <row r="782" spans="2:2" x14ac:dyDescent="0.2">
      <c r="B782" s="141"/>
    </row>
    <row r="783" spans="2:2" x14ac:dyDescent="0.2">
      <c r="B783" s="141"/>
    </row>
    <row r="784" spans="2:2" x14ac:dyDescent="0.2">
      <c r="B784" s="141"/>
    </row>
    <row r="785" spans="2:2" x14ac:dyDescent="0.2">
      <c r="B785" s="141"/>
    </row>
    <row r="786" spans="2:2" x14ac:dyDescent="0.2">
      <c r="B786" s="141"/>
    </row>
    <row r="787" spans="2:2" x14ac:dyDescent="0.2">
      <c r="B787" s="141"/>
    </row>
    <row r="788" spans="2:2" x14ac:dyDescent="0.2">
      <c r="B788" s="141"/>
    </row>
    <row r="789" spans="2:2" x14ac:dyDescent="0.2">
      <c r="B789" s="141"/>
    </row>
    <row r="790" spans="2:2" x14ac:dyDescent="0.2">
      <c r="B790" s="141"/>
    </row>
    <row r="791" spans="2:2" x14ac:dyDescent="0.2">
      <c r="B791" s="141"/>
    </row>
    <row r="792" spans="2:2" x14ac:dyDescent="0.2">
      <c r="B792" s="141"/>
    </row>
    <row r="793" spans="2:2" x14ac:dyDescent="0.2">
      <c r="B793" s="141"/>
    </row>
    <row r="794" spans="2:2" x14ac:dyDescent="0.2">
      <c r="B794" s="141"/>
    </row>
    <row r="795" spans="2:2" x14ac:dyDescent="0.2">
      <c r="B795" s="141"/>
    </row>
    <row r="796" spans="2:2" x14ac:dyDescent="0.2">
      <c r="B796" s="141"/>
    </row>
    <row r="797" spans="2:2" x14ac:dyDescent="0.2">
      <c r="B797" s="141"/>
    </row>
    <row r="798" spans="2:2" x14ac:dyDescent="0.2">
      <c r="B798" s="141"/>
    </row>
    <row r="799" spans="2:2" x14ac:dyDescent="0.2">
      <c r="B799" s="141"/>
    </row>
    <row r="800" spans="2:2" x14ac:dyDescent="0.2">
      <c r="B800" s="141"/>
    </row>
    <row r="801" spans="2:2" x14ac:dyDescent="0.2">
      <c r="B801" s="141"/>
    </row>
    <row r="802" spans="2:2" x14ac:dyDescent="0.2">
      <c r="B802" s="141"/>
    </row>
    <row r="803" spans="2:2" x14ac:dyDescent="0.2">
      <c r="B803" s="141"/>
    </row>
    <row r="804" spans="2:2" x14ac:dyDescent="0.2">
      <c r="B804" s="141"/>
    </row>
    <row r="805" spans="2:2" x14ac:dyDescent="0.2">
      <c r="B805" s="141"/>
    </row>
    <row r="806" spans="2:2" x14ac:dyDescent="0.2">
      <c r="B806" s="141"/>
    </row>
    <row r="807" spans="2:2" x14ac:dyDescent="0.2">
      <c r="B807" s="141"/>
    </row>
    <row r="808" spans="2:2" x14ac:dyDescent="0.2">
      <c r="B808" s="141"/>
    </row>
    <row r="809" spans="2:2" x14ac:dyDescent="0.2">
      <c r="B809" s="141"/>
    </row>
    <row r="810" spans="2:2" x14ac:dyDescent="0.2">
      <c r="B810" s="141"/>
    </row>
    <row r="811" spans="2:2" x14ac:dyDescent="0.2">
      <c r="B811" s="141"/>
    </row>
    <row r="812" spans="2:2" x14ac:dyDescent="0.2">
      <c r="B812" s="141"/>
    </row>
    <row r="813" spans="2:2" x14ac:dyDescent="0.2">
      <c r="B813" s="141"/>
    </row>
    <row r="814" spans="2:2" x14ac:dyDescent="0.2">
      <c r="B814" s="141"/>
    </row>
    <row r="815" spans="2:2" x14ac:dyDescent="0.2">
      <c r="B815" s="141"/>
    </row>
    <row r="816" spans="2:2" x14ac:dyDescent="0.2">
      <c r="B816" s="141"/>
    </row>
    <row r="817" spans="2:2" x14ac:dyDescent="0.2">
      <c r="B817" s="141"/>
    </row>
    <row r="818" spans="2:2" x14ac:dyDescent="0.2">
      <c r="B818" s="141"/>
    </row>
    <row r="819" spans="2:2" x14ac:dyDescent="0.2">
      <c r="B819" s="141"/>
    </row>
    <row r="820" spans="2:2" x14ac:dyDescent="0.2">
      <c r="B820" s="141"/>
    </row>
    <row r="821" spans="2:2" x14ac:dyDescent="0.2">
      <c r="B821" s="141"/>
    </row>
    <row r="822" spans="2:2" x14ac:dyDescent="0.2">
      <c r="B822" s="141"/>
    </row>
    <row r="823" spans="2:2" x14ac:dyDescent="0.2">
      <c r="B823" s="141"/>
    </row>
    <row r="824" spans="2:2" x14ac:dyDescent="0.2">
      <c r="B824" s="141"/>
    </row>
    <row r="825" spans="2:2" x14ac:dyDescent="0.2">
      <c r="B825" s="141"/>
    </row>
    <row r="826" spans="2:2" x14ac:dyDescent="0.2">
      <c r="B826" s="141"/>
    </row>
    <row r="827" spans="2:2" x14ac:dyDescent="0.2">
      <c r="B827" s="141"/>
    </row>
    <row r="828" spans="2:2" x14ac:dyDescent="0.2">
      <c r="B828" s="141"/>
    </row>
    <row r="829" spans="2:2" x14ac:dyDescent="0.2">
      <c r="B829" s="141"/>
    </row>
    <row r="830" spans="2:2" x14ac:dyDescent="0.2">
      <c r="B830" s="141"/>
    </row>
    <row r="831" spans="2:2" x14ac:dyDescent="0.2">
      <c r="B831" s="141"/>
    </row>
    <row r="832" spans="2:2" x14ac:dyDescent="0.2">
      <c r="B832" s="141"/>
    </row>
    <row r="833" spans="2:2" x14ac:dyDescent="0.2">
      <c r="B833" s="141"/>
    </row>
    <row r="834" spans="2:2" x14ac:dyDescent="0.2">
      <c r="B834" s="141"/>
    </row>
    <row r="835" spans="2:2" x14ac:dyDescent="0.2">
      <c r="B835" s="141"/>
    </row>
    <row r="836" spans="2:2" x14ac:dyDescent="0.2">
      <c r="B836" s="141"/>
    </row>
    <row r="837" spans="2:2" x14ac:dyDescent="0.2">
      <c r="B837" s="141"/>
    </row>
    <row r="838" spans="2:2" x14ac:dyDescent="0.2">
      <c r="B838" s="141"/>
    </row>
    <row r="839" spans="2:2" x14ac:dyDescent="0.2">
      <c r="B839" s="141"/>
    </row>
    <row r="840" spans="2:2" x14ac:dyDescent="0.2">
      <c r="B840" s="141"/>
    </row>
    <row r="841" spans="2:2" x14ac:dyDescent="0.2">
      <c r="B841" s="141"/>
    </row>
    <row r="842" spans="2:2" x14ac:dyDescent="0.2">
      <c r="B842" s="141"/>
    </row>
    <row r="843" spans="2:2" x14ac:dyDescent="0.2">
      <c r="B843" s="141"/>
    </row>
    <row r="844" spans="2:2" x14ac:dyDescent="0.2">
      <c r="B844" s="141"/>
    </row>
    <row r="845" spans="2:2" x14ac:dyDescent="0.2">
      <c r="B845" s="141"/>
    </row>
    <row r="846" spans="2:2" x14ac:dyDescent="0.2">
      <c r="B846" s="141"/>
    </row>
    <row r="847" spans="2:2" x14ac:dyDescent="0.2">
      <c r="B847" s="141"/>
    </row>
    <row r="848" spans="2:2" x14ac:dyDescent="0.2">
      <c r="B848" s="141"/>
    </row>
    <row r="849" spans="2:2" x14ac:dyDescent="0.2">
      <c r="B849" s="141"/>
    </row>
    <row r="850" spans="2:2" x14ac:dyDescent="0.2">
      <c r="B850" s="141"/>
    </row>
    <row r="851" spans="2:2" x14ac:dyDescent="0.2">
      <c r="B851" s="141"/>
    </row>
    <row r="852" spans="2:2" x14ac:dyDescent="0.2">
      <c r="B852" s="141"/>
    </row>
    <row r="853" spans="2:2" x14ac:dyDescent="0.2">
      <c r="B853" s="141"/>
    </row>
    <row r="854" spans="2:2" x14ac:dyDescent="0.2">
      <c r="B854" s="141"/>
    </row>
    <row r="855" spans="2:2" x14ac:dyDescent="0.2">
      <c r="B855" s="141"/>
    </row>
    <row r="856" spans="2:2" x14ac:dyDescent="0.2">
      <c r="B856" s="141"/>
    </row>
    <row r="857" spans="2:2" x14ac:dyDescent="0.2">
      <c r="B857" s="141"/>
    </row>
    <row r="858" spans="2:2" x14ac:dyDescent="0.2">
      <c r="B858" s="141"/>
    </row>
    <row r="859" spans="2:2" x14ac:dyDescent="0.2">
      <c r="B859" s="141"/>
    </row>
    <row r="860" spans="2:2" x14ac:dyDescent="0.2">
      <c r="B860" s="141"/>
    </row>
    <row r="861" spans="2:2" x14ac:dyDescent="0.2">
      <c r="B861" s="141"/>
    </row>
    <row r="862" spans="2:2" x14ac:dyDescent="0.2">
      <c r="B862" s="141"/>
    </row>
    <row r="863" spans="2:2" x14ac:dyDescent="0.2">
      <c r="B863" s="141"/>
    </row>
    <row r="864" spans="2:2" x14ac:dyDescent="0.2">
      <c r="B864" s="141"/>
    </row>
    <row r="865" spans="2:2" x14ac:dyDescent="0.2">
      <c r="B865" s="141"/>
    </row>
    <row r="866" spans="2:2" x14ac:dyDescent="0.2">
      <c r="B866" s="141"/>
    </row>
    <row r="867" spans="2:2" x14ac:dyDescent="0.2">
      <c r="B867" s="141"/>
    </row>
    <row r="868" spans="2:2" x14ac:dyDescent="0.2">
      <c r="B868" s="141"/>
    </row>
    <row r="869" spans="2:2" x14ac:dyDescent="0.2">
      <c r="B869" s="141"/>
    </row>
    <row r="870" spans="2:2" x14ac:dyDescent="0.2">
      <c r="B870" s="141"/>
    </row>
    <row r="871" spans="2:2" x14ac:dyDescent="0.2">
      <c r="B871" s="141"/>
    </row>
    <row r="872" spans="2:2" x14ac:dyDescent="0.2">
      <c r="B872" s="141"/>
    </row>
    <row r="873" spans="2:2" x14ac:dyDescent="0.2">
      <c r="B873" s="141"/>
    </row>
    <row r="874" spans="2:2" x14ac:dyDescent="0.2">
      <c r="B874" s="141"/>
    </row>
    <row r="875" spans="2:2" x14ac:dyDescent="0.2">
      <c r="B875" s="141"/>
    </row>
    <row r="876" spans="2:2" x14ac:dyDescent="0.2">
      <c r="B876" s="141"/>
    </row>
    <row r="877" spans="2:2" x14ac:dyDescent="0.2">
      <c r="B877" s="141"/>
    </row>
    <row r="878" spans="2:2" x14ac:dyDescent="0.2">
      <c r="B878" s="141"/>
    </row>
    <row r="879" spans="2:2" x14ac:dyDescent="0.2">
      <c r="B879" s="141"/>
    </row>
    <row r="880" spans="2:2" x14ac:dyDescent="0.2">
      <c r="B880" s="141"/>
    </row>
    <row r="881" spans="2:2" x14ac:dyDescent="0.2">
      <c r="B881" s="141"/>
    </row>
    <row r="882" spans="2:2" x14ac:dyDescent="0.2">
      <c r="B882" s="141"/>
    </row>
    <row r="883" spans="2:2" x14ac:dyDescent="0.2">
      <c r="B883" s="141"/>
    </row>
    <row r="884" spans="2:2" x14ac:dyDescent="0.2">
      <c r="B884" s="141"/>
    </row>
    <row r="885" spans="2:2" x14ac:dyDescent="0.2">
      <c r="B885" s="141"/>
    </row>
    <row r="886" spans="2:2" x14ac:dyDescent="0.2">
      <c r="B886" s="141"/>
    </row>
    <row r="887" spans="2:2" x14ac:dyDescent="0.2">
      <c r="B887" s="141"/>
    </row>
    <row r="888" spans="2:2" x14ac:dyDescent="0.2">
      <c r="B888" s="141"/>
    </row>
    <row r="889" spans="2:2" x14ac:dyDescent="0.2">
      <c r="B889" s="141"/>
    </row>
    <row r="890" spans="2:2" x14ac:dyDescent="0.2">
      <c r="B890" s="141"/>
    </row>
    <row r="891" spans="2:2" x14ac:dyDescent="0.2">
      <c r="B891" s="141"/>
    </row>
    <row r="892" spans="2:2" x14ac:dyDescent="0.2">
      <c r="B892" s="141"/>
    </row>
    <row r="893" spans="2:2" x14ac:dyDescent="0.2">
      <c r="B893" s="141"/>
    </row>
    <row r="894" spans="2:2" x14ac:dyDescent="0.2">
      <c r="B894" s="141"/>
    </row>
    <row r="895" spans="2:2" x14ac:dyDescent="0.2">
      <c r="B895" s="141"/>
    </row>
    <row r="896" spans="2:2" x14ac:dyDescent="0.2">
      <c r="B896" s="141"/>
    </row>
    <row r="897" spans="2:2" x14ac:dyDescent="0.2">
      <c r="B897" s="141"/>
    </row>
    <row r="898" spans="2:2" x14ac:dyDescent="0.2">
      <c r="B898" s="141"/>
    </row>
    <row r="899" spans="2:2" x14ac:dyDescent="0.2">
      <c r="B899" s="141"/>
    </row>
    <row r="900" spans="2:2" x14ac:dyDescent="0.2">
      <c r="B900" s="141"/>
    </row>
    <row r="901" spans="2:2" x14ac:dyDescent="0.2">
      <c r="B901" s="141"/>
    </row>
    <row r="902" spans="2:2" x14ac:dyDescent="0.2">
      <c r="B902" s="141"/>
    </row>
    <row r="903" spans="2:2" x14ac:dyDescent="0.2">
      <c r="B903" s="141"/>
    </row>
    <row r="904" spans="2:2" x14ac:dyDescent="0.2">
      <c r="B904" s="141"/>
    </row>
    <row r="905" spans="2:2" x14ac:dyDescent="0.2">
      <c r="B905" s="141"/>
    </row>
    <row r="906" spans="2:2" x14ac:dyDescent="0.2">
      <c r="B906" s="141"/>
    </row>
    <row r="907" spans="2:2" x14ac:dyDescent="0.2">
      <c r="B907" s="141"/>
    </row>
    <row r="908" spans="2:2" x14ac:dyDescent="0.2">
      <c r="B908" s="141"/>
    </row>
    <row r="909" spans="2:2" x14ac:dyDescent="0.2">
      <c r="B909" s="141"/>
    </row>
    <row r="910" spans="2:2" x14ac:dyDescent="0.2">
      <c r="B910" s="141"/>
    </row>
    <row r="911" spans="2:2" x14ac:dyDescent="0.2">
      <c r="B911" s="141"/>
    </row>
    <row r="912" spans="2:2" x14ac:dyDescent="0.2">
      <c r="B912" s="141"/>
    </row>
    <row r="913" spans="2:2" x14ac:dyDescent="0.2">
      <c r="B913" s="141"/>
    </row>
    <row r="914" spans="2:2" x14ac:dyDescent="0.2">
      <c r="B914" s="141"/>
    </row>
    <row r="915" spans="2:2" x14ac:dyDescent="0.2">
      <c r="B915" s="141"/>
    </row>
    <row r="916" spans="2:2" x14ac:dyDescent="0.2">
      <c r="B916" s="141"/>
    </row>
    <row r="917" spans="2:2" x14ac:dyDescent="0.2">
      <c r="B917" s="141"/>
    </row>
    <row r="918" spans="2:2" x14ac:dyDescent="0.2">
      <c r="B918" s="141"/>
    </row>
    <row r="919" spans="2:2" x14ac:dyDescent="0.2">
      <c r="B919" s="141"/>
    </row>
    <row r="920" spans="2:2" x14ac:dyDescent="0.2">
      <c r="B920" s="141"/>
    </row>
    <row r="921" spans="2:2" x14ac:dyDescent="0.2">
      <c r="B921" s="141"/>
    </row>
    <row r="922" spans="2:2" x14ac:dyDescent="0.2">
      <c r="B922" s="141"/>
    </row>
    <row r="923" spans="2:2" x14ac:dyDescent="0.2">
      <c r="B923" s="141"/>
    </row>
    <row r="924" spans="2:2" x14ac:dyDescent="0.2">
      <c r="B924" s="141"/>
    </row>
    <row r="925" spans="2:2" x14ac:dyDescent="0.2">
      <c r="B925" s="141"/>
    </row>
    <row r="926" spans="2:2" x14ac:dyDescent="0.2">
      <c r="B926" s="141"/>
    </row>
    <row r="927" spans="2:2" x14ac:dyDescent="0.2">
      <c r="B927" s="141"/>
    </row>
    <row r="928" spans="2:2" x14ac:dyDescent="0.2">
      <c r="B928" s="141"/>
    </row>
    <row r="929" spans="2:2" x14ac:dyDescent="0.2">
      <c r="B929" s="141"/>
    </row>
    <row r="930" spans="2:2" x14ac:dyDescent="0.2">
      <c r="B930" s="141"/>
    </row>
    <row r="931" spans="2:2" x14ac:dyDescent="0.2">
      <c r="B931" s="141"/>
    </row>
    <row r="932" spans="2:2" x14ac:dyDescent="0.2">
      <c r="B932" s="141"/>
    </row>
    <row r="933" spans="2:2" x14ac:dyDescent="0.2">
      <c r="B933" s="141"/>
    </row>
    <row r="934" spans="2:2" x14ac:dyDescent="0.2">
      <c r="B934" s="141"/>
    </row>
    <row r="935" spans="2:2" x14ac:dyDescent="0.2">
      <c r="B935" s="141"/>
    </row>
    <row r="936" spans="2:2" x14ac:dyDescent="0.2">
      <c r="B936" s="141"/>
    </row>
    <row r="937" spans="2:2" x14ac:dyDescent="0.2">
      <c r="B937" s="141"/>
    </row>
    <row r="938" spans="2:2" x14ac:dyDescent="0.2">
      <c r="B938" s="141"/>
    </row>
    <row r="939" spans="2:2" x14ac:dyDescent="0.2">
      <c r="B939" s="141"/>
    </row>
    <row r="940" spans="2:2" x14ac:dyDescent="0.2">
      <c r="B940" s="141"/>
    </row>
    <row r="941" spans="2:2" x14ac:dyDescent="0.2">
      <c r="B941" s="141"/>
    </row>
    <row r="942" spans="2:2" x14ac:dyDescent="0.2">
      <c r="B942" s="141"/>
    </row>
    <row r="943" spans="2:2" x14ac:dyDescent="0.2">
      <c r="B943" s="141"/>
    </row>
    <row r="944" spans="2:2" x14ac:dyDescent="0.2">
      <c r="B944" s="141"/>
    </row>
    <row r="945" spans="2:2" x14ac:dyDescent="0.2">
      <c r="B945" s="141"/>
    </row>
    <row r="946" spans="2:2" x14ac:dyDescent="0.2">
      <c r="B946" s="141"/>
    </row>
    <row r="947" spans="2:2" x14ac:dyDescent="0.2">
      <c r="B947" s="141"/>
    </row>
    <row r="948" spans="2:2" x14ac:dyDescent="0.2">
      <c r="B948" s="141"/>
    </row>
    <row r="949" spans="2:2" x14ac:dyDescent="0.2">
      <c r="B949" s="141"/>
    </row>
    <row r="950" spans="2:2" x14ac:dyDescent="0.2">
      <c r="B950" s="141"/>
    </row>
    <row r="951" spans="2:2" x14ac:dyDescent="0.2">
      <c r="B951" s="141"/>
    </row>
    <row r="952" spans="2:2" x14ac:dyDescent="0.2">
      <c r="B952" s="141"/>
    </row>
  </sheetData>
  <sheetProtection formatCells="0" insertColumns="0" insertRows="0" deleteColumns="0" deleteRows="0"/>
  <protectedRanges>
    <protectedRange sqref="D3:F5 H5:I6 C5:C7 C62:C66 C30:G30 C42:G42 C20:G20 D19 D26:D29 F40:G41 F16:G19 D38:G39 C36:G37 C16:D18 F26:G29" name="Range1"/>
    <protectedRange sqref="C29" name="Range1_1"/>
    <protectedRange sqref="C41:D41 C19 D40:E40 C38:C39" name="Range1_1_1"/>
    <protectedRange sqref="E29" name="Range1_11"/>
    <protectedRange sqref="E41" name="Range1_2_1_1"/>
    <protectedRange sqref="A70:A71" name="Range1_14_1"/>
    <protectedRange sqref="E16:E18" name="Range1_2"/>
    <protectedRange sqref="C40" name="Range1_1_2"/>
    <protectedRange sqref="C26" name="Range1_4"/>
    <protectedRange sqref="C27" name="Range1_5"/>
    <protectedRange sqref="C28" name="Range1_7"/>
    <protectedRange sqref="E26:E28" name="Range1_8"/>
    <protectedRange sqref="E19" name="Range1_9"/>
  </protectedRanges>
  <mergeCells count="10">
    <mergeCell ref="K11:K12"/>
    <mergeCell ref="A69:K69"/>
    <mergeCell ref="A70:K70"/>
    <mergeCell ref="A71:K71"/>
    <mergeCell ref="D2:F2"/>
    <mergeCell ref="D3:F3"/>
    <mergeCell ref="D4:F4"/>
    <mergeCell ref="D5:F5"/>
    <mergeCell ref="H5:I5"/>
    <mergeCell ref="H6:I6"/>
  </mergeCells>
  <printOptions horizontalCentered="1"/>
  <pageMargins left="0.31496062992125984" right="0.31496062992125984" top="0.51181102362204722" bottom="0.98425196850393704" header="0.35433070866141736" footer="0.51181102362204722"/>
  <pageSetup paperSize="9" scale="59"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7D7BEC0-5A2C-4B3D-ADEE-260D63F96EFB}">
          <x14:formula1>
            <xm:f>'New MBT Rates'!$B$18:$B$22</xm:f>
          </x14:formula1>
          <xm:sqref>C7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pageSetUpPr fitToPage="1"/>
  </sheetPr>
  <dimension ref="A1:K951"/>
  <sheetViews>
    <sheetView view="pageBreakPreview" zoomScaleNormal="100" zoomScaleSheetLayoutView="100" workbookViewId="0">
      <selection activeCell="C7" sqref="C7"/>
    </sheetView>
  </sheetViews>
  <sheetFormatPr defaultColWidth="9.28515625" defaultRowHeight="12" x14ac:dyDescent="0.2"/>
  <cols>
    <col min="1" max="1" width="5.7109375" style="49" customWidth="1"/>
    <col min="2" max="2" width="12.7109375" style="49" customWidth="1"/>
    <col min="3" max="3" width="22.140625" style="49" customWidth="1"/>
    <col min="4" max="4" width="5.5703125" style="49" customWidth="1"/>
    <col min="5" max="5" width="27.7109375" style="49" customWidth="1"/>
    <col min="6" max="6" width="11" style="49" customWidth="1"/>
    <col min="7" max="7" width="7.28515625" style="49" customWidth="1"/>
    <col min="8" max="8" width="11.28515625" style="49" customWidth="1"/>
    <col min="9" max="9" width="14" style="49" customWidth="1"/>
    <col min="10" max="10" width="6.5703125" style="49" customWidth="1"/>
    <col min="11" max="11" width="58.5703125" style="49" customWidth="1"/>
    <col min="12" max="16384" width="9.28515625" style="49"/>
  </cols>
  <sheetData>
    <row r="1" spans="1:11" ht="7.5" customHeight="1" thickBot="1" x14ac:dyDescent="0.25"/>
    <row r="2" spans="1:11" s="122" customFormat="1" ht="16.5" thickBot="1" x14ac:dyDescent="0.3">
      <c r="B2" s="125"/>
      <c r="C2" s="126"/>
      <c r="D2" s="350" t="s">
        <v>190</v>
      </c>
      <c r="E2" s="350"/>
      <c r="F2" s="350"/>
      <c r="G2" s="129"/>
      <c r="H2" s="126"/>
      <c r="I2" s="130"/>
      <c r="J2" s="121"/>
      <c r="K2" s="142" t="s">
        <v>57</v>
      </c>
    </row>
    <row r="3" spans="1:11" s="122" customFormat="1" ht="15.75" customHeight="1" x14ac:dyDescent="0.25">
      <c r="B3" s="127"/>
      <c r="C3" s="128"/>
      <c r="D3" s="351" t="s">
        <v>58</v>
      </c>
      <c r="E3" s="351"/>
      <c r="F3" s="351"/>
      <c r="G3" s="131"/>
      <c r="H3" s="128"/>
      <c r="I3" s="132"/>
      <c r="J3" s="121"/>
      <c r="K3" s="154" t="s">
        <v>59</v>
      </c>
    </row>
    <row r="4" spans="1:11" s="122" customFormat="1" ht="18.75" customHeight="1" x14ac:dyDescent="0.25">
      <c r="B4" s="127"/>
      <c r="C4" s="128"/>
      <c r="D4" s="352" t="s">
        <v>60</v>
      </c>
      <c r="E4" s="352"/>
      <c r="F4" s="352"/>
      <c r="G4" s="128"/>
      <c r="H4" s="128"/>
      <c r="I4" s="260"/>
      <c r="J4" s="121"/>
    </row>
    <row r="5" spans="1:11" s="122" customFormat="1" ht="18" x14ac:dyDescent="0.25">
      <c r="B5" s="127"/>
      <c r="C5" s="261"/>
      <c r="D5" s="352" t="s">
        <v>61</v>
      </c>
      <c r="E5" s="352"/>
      <c r="F5" s="352"/>
      <c r="G5" s="133" t="s">
        <v>62</v>
      </c>
      <c r="H5" s="353"/>
      <c r="I5" s="354"/>
      <c r="J5" s="121"/>
      <c r="K5" s="155" t="s">
        <v>63</v>
      </c>
    </row>
    <row r="6" spans="1:11" ht="18" customHeight="1" x14ac:dyDescent="0.2">
      <c r="B6" s="48" t="s">
        <v>64</v>
      </c>
      <c r="C6" s="255" t="s">
        <v>181</v>
      </c>
      <c r="D6" s="136"/>
      <c r="E6" s="136"/>
      <c r="F6" s="136"/>
      <c r="G6" s="133" t="s">
        <v>65</v>
      </c>
      <c r="H6" s="355" t="s">
        <v>18</v>
      </c>
      <c r="I6" s="356"/>
      <c r="J6" s="123"/>
      <c r="K6" s="156" t="s">
        <v>66</v>
      </c>
    </row>
    <row r="7" spans="1:11" ht="18.75" x14ac:dyDescent="0.25">
      <c r="B7" s="152" t="s">
        <v>67</v>
      </c>
      <c r="C7" s="262" t="s">
        <v>68</v>
      </c>
      <c r="D7" s="136"/>
      <c r="E7" s="136"/>
      <c r="F7" s="136"/>
      <c r="G7" s="134"/>
      <c r="H7" s="259"/>
      <c r="I7" s="260"/>
      <c r="J7" s="123"/>
      <c r="K7" s="156" t="s">
        <v>69</v>
      </c>
    </row>
    <row r="8" spans="1:11" ht="18" x14ac:dyDescent="0.25">
      <c r="B8" s="152" t="s">
        <v>70</v>
      </c>
      <c r="C8" s="263">
        <f>VLOOKUP(C7,Rates!B17:D19,3,0)</f>
        <v>7.1999999999999995E-2</v>
      </c>
      <c r="D8" s="136"/>
      <c r="E8" s="136"/>
      <c r="F8" s="136"/>
      <c r="G8" s="134"/>
      <c r="H8" s="259"/>
      <c r="I8" s="260"/>
      <c r="J8" s="123"/>
      <c r="K8" s="156" t="s">
        <v>189</v>
      </c>
    </row>
    <row r="9" spans="1:11" ht="14.1" customHeight="1" x14ac:dyDescent="0.25">
      <c r="B9" s="153" t="s">
        <v>71</v>
      </c>
      <c r="C9" s="264" t="str">
        <f>VLOOKUP(C8,Rates!D17:E18,2,0)</f>
        <v>K7</v>
      </c>
      <c r="D9" s="136"/>
      <c r="E9" s="136"/>
      <c r="F9" s="136"/>
      <c r="G9" s="134"/>
      <c r="H9" s="259"/>
      <c r="I9" s="260"/>
      <c r="J9" s="123"/>
      <c r="K9" s="159"/>
    </row>
    <row r="10" spans="1:11" ht="12.75" customHeight="1" thickBot="1" x14ac:dyDescent="0.25">
      <c r="B10" s="137"/>
      <c r="C10" s="85"/>
      <c r="D10" s="85"/>
      <c r="E10" s="85"/>
      <c r="F10" s="85"/>
      <c r="G10" s="85"/>
      <c r="H10" s="85"/>
      <c r="I10" s="135"/>
    </row>
    <row r="11" spans="1:11" ht="12.75" customHeight="1" x14ac:dyDescent="0.2">
      <c r="A11" s="265"/>
      <c r="B11" s="50" t="s">
        <v>72</v>
      </c>
      <c r="C11" s="51" t="s">
        <v>73</v>
      </c>
      <c r="D11" s="52"/>
      <c r="E11" s="52" t="s">
        <v>74</v>
      </c>
      <c r="F11" s="52" t="s">
        <v>75</v>
      </c>
      <c r="G11" s="52" t="s">
        <v>76</v>
      </c>
      <c r="H11" s="52" t="s">
        <v>77</v>
      </c>
      <c r="I11" s="53"/>
      <c r="K11" s="347"/>
    </row>
    <row r="12" spans="1:11" ht="15.75" customHeight="1" x14ac:dyDescent="0.2">
      <c r="A12" s="265"/>
      <c r="B12" s="54" t="s">
        <v>78</v>
      </c>
      <c r="C12" s="55"/>
      <c r="D12" s="56"/>
      <c r="E12" s="55"/>
      <c r="F12" s="56"/>
      <c r="G12" s="56"/>
      <c r="H12" s="56"/>
      <c r="I12" s="57"/>
      <c r="K12" s="347"/>
    </row>
    <row r="13" spans="1:11" x14ac:dyDescent="0.2">
      <c r="B13" s="58"/>
      <c r="C13" s="59"/>
      <c r="D13" s="59"/>
      <c r="E13" s="60"/>
      <c r="F13" s="61"/>
      <c r="G13" s="62"/>
      <c r="H13" s="63"/>
      <c r="I13" s="64"/>
      <c r="J13" s="65"/>
    </row>
    <row r="14" spans="1:11" ht="15.75" x14ac:dyDescent="0.25">
      <c r="B14" s="66" t="s">
        <v>79</v>
      </c>
      <c r="C14" s="67"/>
      <c r="D14" s="62"/>
      <c r="E14" s="67"/>
      <c r="F14" s="63"/>
      <c r="G14" s="68"/>
      <c r="H14" s="63"/>
      <c r="I14" s="64"/>
      <c r="J14" s="65"/>
    </row>
    <row r="15" spans="1:11" s="21" customFormat="1" x14ac:dyDescent="0.2">
      <c r="B15" s="22"/>
      <c r="C15" s="23"/>
      <c r="D15" s="29"/>
      <c r="E15" s="24"/>
      <c r="F15" s="25"/>
      <c r="G15" s="28"/>
      <c r="H15" s="25"/>
      <c r="I15" s="26"/>
      <c r="J15" s="27"/>
    </row>
    <row r="16" spans="1:11" s="21" customFormat="1" ht="12.75" x14ac:dyDescent="0.2">
      <c r="B16" s="266"/>
      <c r="C16" s="191" t="s">
        <v>80</v>
      </c>
      <c r="D16" s="213"/>
      <c r="E16" s="30" t="s">
        <v>81</v>
      </c>
      <c r="F16" s="31"/>
      <c r="G16" s="32"/>
      <c r="H16" s="25">
        <f t="shared" ref="H16:H19" si="0">F16*G16</f>
        <v>0</v>
      </c>
      <c r="I16" s="26"/>
      <c r="J16" s="27"/>
    </row>
    <row r="17" spans="2:10" s="21" customFormat="1" ht="12.75" x14ac:dyDescent="0.2">
      <c r="B17" s="266"/>
      <c r="C17" s="191" t="s">
        <v>80</v>
      </c>
      <c r="D17" s="213"/>
      <c r="E17" s="30" t="s">
        <v>81</v>
      </c>
      <c r="F17" s="31"/>
      <c r="G17" s="32"/>
      <c r="H17" s="25">
        <f t="shared" si="0"/>
        <v>0</v>
      </c>
      <c r="I17" s="26"/>
      <c r="J17" s="27"/>
    </row>
    <row r="18" spans="2:10" s="21" customFormat="1" ht="12.75" x14ac:dyDescent="0.2">
      <c r="B18" s="266"/>
      <c r="C18" s="191" t="s">
        <v>80</v>
      </c>
      <c r="D18" s="213"/>
      <c r="E18" s="30" t="s">
        <v>81</v>
      </c>
      <c r="F18" s="31"/>
      <c r="G18" s="32"/>
      <c r="H18" s="25">
        <f>F18*G18</f>
        <v>0</v>
      </c>
      <c r="I18" s="26"/>
      <c r="J18" s="27"/>
    </row>
    <row r="19" spans="2:10" s="21" customFormat="1" ht="12.75" x14ac:dyDescent="0.2">
      <c r="B19" s="266"/>
      <c r="C19" s="191" t="s">
        <v>80</v>
      </c>
      <c r="D19" s="213"/>
      <c r="E19" s="30" t="s">
        <v>81</v>
      </c>
      <c r="F19" s="31"/>
      <c r="G19" s="32"/>
      <c r="H19" s="25">
        <f t="shared" si="0"/>
        <v>0</v>
      </c>
      <c r="I19" s="26"/>
    </row>
    <row r="20" spans="2:10" s="21" customFormat="1" x14ac:dyDescent="0.2">
      <c r="B20" s="33"/>
      <c r="C20" s="34"/>
      <c r="D20" s="35"/>
      <c r="E20" s="34"/>
      <c r="F20" s="31"/>
      <c r="G20" s="32"/>
      <c r="H20" s="25"/>
      <c r="I20" s="26"/>
    </row>
    <row r="21" spans="2:10" s="21" customFormat="1" x14ac:dyDescent="0.2">
      <c r="B21" s="36"/>
      <c r="C21" s="143" t="s">
        <v>82</v>
      </c>
      <c r="D21" s="144"/>
      <c r="E21" s="145"/>
      <c r="F21" s="146"/>
      <c r="G21" s="146"/>
      <c r="H21" s="147">
        <f>SUM(H16:H20)</f>
        <v>0</v>
      </c>
      <c r="I21" s="37"/>
    </row>
    <row r="22" spans="2:10" x14ac:dyDescent="0.2">
      <c r="B22" s="69"/>
      <c r="C22" s="71" t="s">
        <v>83</v>
      </c>
      <c r="D22" s="72"/>
      <c r="E22" s="73"/>
      <c r="F22" s="74"/>
      <c r="G22" s="74"/>
      <c r="H22" s="75"/>
      <c r="I22" s="277">
        <f>$H$21*0.09</f>
        <v>0</v>
      </c>
    </row>
    <row r="23" spans="2:10" x14ac:dyDescent="0.2">
      <c r="B23" s="69"/>
      <c r="C23" s="77"/>
      <c r="D23" s="78"/>
      <c r="E23" s="67"/>
      <c r="F23" s="68"/>
      <c r="G23" s="68"/>
      <c r="H23" s="79"/>
      <c r="I23" s="70"/>
    </row>
    <row r="24" spans="2:10" ht="15.75" x14ac:dyDescent="0.25">
      <c r="B24" s="66" t="s">
        <v>84</v>
      </c>
      <c r="C24" s="67"/>
      <c r="D24" s="62"/>
      <c r="E24" s="67"/>
      <c r="F24" s="68"/>
      <c r="G24" s="68"/>
      <c r="H24" s="79"/>
      <c r="I24" s="70"/>
    </row>
    <row r="25" spans="2:10" s="21" customFormat="1" x14ac:dyDescent="0.2">
      <c r="B25" s="22"/>
      <c r="C25" s="23"/>
      <c r="D25" s="29"/>
      <c r="E25" s="24"/>
      <c r="F25" s="28"/>
      <c r="G25" s="28"/>
      <c r="H25" s="38"/>
      <c r="I25" s="37"/>
    </row>
    <row r="26" spans="2:10" s="21" customFormat="1" ht="12.75" x14ac:dyDescent="0.2">
      <c r="B26" s="266"/>
      <c r="C26" s="267" t="s">
        <v>85</v>
      </c>
      <c r="D26" s="213"/>
      <c r="E26" s="30" t="s">
        <v>86</v>
      </c>
      <c r="F26" s="31"/>
      <c r="G26" s="32"/>
      <c r="H26" s="25">
        <f>F26*G26</f>
        <v>0</v>
      </c>
      <c r="I26" s="37"/>
    </row>
    <row r="27" spans="2:10" s="21" customFormat="1" ht="12.75" x14ac:dyDescent="0.2">
      <c r="B27" s="266"/>
      <c r="C27" s="267" t="s">
        <v>85</v>
      </c>
      <c r="D27" s="213"/>
      <c r="E27" s="30" t="s">
        <v>86</v>
      </c>
      <c r="F27" s="31"/>
      <c r="G27" s="32"/>
      <c r="H27" s="25">
        <f t="shared" ref="H27:H29" si="1">F27*G27</f>
        <v>0</v>
      </c>
      <c r="I27" s="37"/>
    </row>
    <row r="28" spans="2:10" s="21" customFormat="1" ht="12.75" x14ac:dyDescent="0.2">
      <c r="B28" s="266"/>
      <c r="C28" s="267" t="s">
        <v>85</v>
      </c>
      <c r="D28" s="213"/>
      <c r="E28" s="30" t="s">
        <v>86</v>
      </c>
      <c r="F28" s="31"/>
      <c r="G28" s="32"/>
      <c r="H28" s="25">
        <f t="shared" si="1"/>
        <v>0</v>
      </c>
      <c r="I28" s="37"/>
    </row>
    <row r="29" spans="2:10" s="21" customFormat="1" ht="13.5" x14ac:dyDescent="0.2">
      <c r="B29" s="268"/>
      <c r="C29" s="267" t="s">
        <v>87</v>
      </c>
      <c r="D29" s="213"/>
      <c r="E29" s="30" t="s">
        <v>88</v>
      </c>
      <c r="F29" s="32"/>
      <c r="G29" s="32"/>
      <c r="H29" s="25">
        <f t="shared" si="1"/>
        <v>0</v>
      </c>
      <c r="I29" s="37"/>
    </row>
    <row r="30" spans="2:10" s="21" customFormat="1" x14ac:dyDescent="0.2">
      <c r="B30" s="36"/>
      <c r="C30" s="39"/>
      <c r="D30" s="40"/>
      <c r="E30" s="34"/>
      <c r="F30" s="32"/>
      <c r="G30" s="32"/>
      <c r="H30" s="38"/>
      <c r="I30" s="37"/>
    </row>
    <row r="31" spans="2:10" s="21" customFormat="1" x14ac:dyDescent="0.2">
      <c r="B31" s="36"/>
      <c r="C31" s="143" t="s">
        <v>82</v>
      </c>
      <c r="D31" s="144"/>
      <c r="E31" s="145"/>
      <c r="F31" s="146"/>
      <c r="G31" s="146"/>
      <c r="H31" s="147">
        <f>SUM(H26:H30)</f>
        <v>0</v>
      </c>
      <c r="I31" s="37"/>
    </row>
    <row r="32" spans="2:10" x14ac:dyDescent="0.2">
      <c r="B32" s="69"/>
      <c r="C32" s="71" t="s">
        <v>89</v>
      </c>
      <c r="D32" s="72"/>
      <c r="E32" s="80"/>
      <c r="F32" s="74"/>
      <c r="G32" s="74"/>
      <c r="H32" s="75"/>
      <c r="I32" s="277">
        <f>$H$31*0.1</f>
        <v>0</v>
      </c>
    </row>
    <row r="33" spans="2:9" x14ac:dyDescent="0.2">
      <c r="B33" s="69"/>
      <c r="C33" s="77"/>
      <c r="D33" s="78"/>
      <c r="E33" s="67"/>
      <c r="F33" s="68"/>
      <c r="G33" s="68"/>
      <c r="H33" s="79"/>
      <c r="I33" s="70"/>
    </row>
    <row r="34" spans="2:9" ht="15.75" x14ac:dyDescent="0.25">
      <c r="B34" s="66" t="s">
        <v>90</v>
      </c>
      <c r="C34" s="67"/>
      <c r="D34" s="62"/>
      <c r="E34" s="67"/>
      <c r="F34" s="68"/>
      <c r="G34" s="68"/>
      <c r="H34" s="79"/>
      <c r="I34" s="70"/>
    </row>
    <row r="35" spans="2:9" s="21" customFormat="1" x14ac:dyDescent="0.2">
      <c r="B35" s="22"/>
      <c r="C35" s="23"/>
      <c r="D35" s="29"/>
      <c r="E35" s="24"/>
      <c r="F35" s="28"/>
      <c r="G35" s="28"/>
      <c r="H35" s="38"/>
      <c r="I35" s="37"/>
    </row>
    <row r="36" spans="2:9" s="21" customFormat="1" ht="12.75" x14ac:dyDescent="0.2">
      <c r="B36" s="266"/>
      <c r="C36" s="267" t="s">
        <v>91</v>
      </c>
      <c r="D36" s="213"/>
      <c r="E36" s="30" t="s">
        <v>182</v>
      </c>
      <c r="F36" s="31"/>
      <c r="G36" s="32"/>
      <c r="H36" s="25">
        <f t="shared" ref="H36:H40" si="2">F36*G36</f>
        <v>0</v>
      </c>
      <c r="I36" s="37"/>
    </row>
    <row r="37" spans="2:9" s="21" customFormat="1" ht="12.75" x14ac:dyDescent="0.2">
      <c r="B37" s="266"/>
      <c r="C37" s="267" t="s">
        <v>91</v>
      </c>
      <c r="D37" s="213"/>
      <c r="E37" s="30" t="s">
        <v>182</v>
      </c>
      <c r="F37" s="31"/>
      <c r="G37" s="32"/>
      <c r="H37" s="25">
        <f t="shared" si="2"/>
        <v>0</v>
      </c>
      <c r="I37" s="37"/>
    </row>
    <row r="38" spans="2:9" s="41" customFormat="1" ht="14.25" x14ac:dyDescent="0.2">
      <c r="B38" s="266"/>
      <c r="C38" s="267" t="s">
        <v>92</v>
      </c>
      <c r="D38" s="213"/>
      <c r="E38" s="30" t="s">
        <v>183</v>
      </c>
      <c r="F38" s="31"/>
      <c r="G38" s="32"/>
      <c r="H38" s="25">
        <f t="shared" si="2"/>
        <v>0</v>
      </c>
      <c r="I38" s="37"/>
    </row>
    <row r="39" spans="2:9" s="41" customFormat="1" ht="14.25" x14ac:dyDescent="0.2">
      <c r="B39" s="266"/>
      <c r="C39" s="267" t="s">
        <v>92</v>
      </c>
      <c r="D39" s="42"/>
      <c r="E39" s="30" t="s">
        <v>183</v>
      </c>
      <c r="F39" s="31"/>
      <c r="G39" s="32"/>
      <c r="H39" s="25">
        <f t="shared" si="2"/>
        <v>0</v>
      </c>
      <c r="I39" s="37"/>
    </row>
    <row r="40" spans="2:9" s="21" customFormat="1" ht="13.5" x14ac:dyDescent="0.2">
      <c r="B40" s="22"/>
      <c r="C40" s="267" t="s">
        <v>93</v>
      </c>
      <c r="D40" s="213"/>
      <c r="E40" s="30" t="s">
        <v>94</v>
      </c>
      <c r="F40" s="31"/>
      <c r="G40" s="32"/>
      <c r="H40" s="25">
        <f t="shared" si="2"/>
        <v>0</v>
      </c>
      <c r="I40" s="37"/>
    </row>
    <row r="41" spans="2:9" s="21" customFormat="1" x14ac:dyDescent="0.2">
      <c r="B41" s="36"/>
      <c r="C41" s="39"/>
      <c r="D41" s="40"/>
      <c r="E41" s="34"/>
      <c r="F41" s="32"/>
      <c r="G41" s="32"/>
      <c r="H41" s="38"/>
      <c r="I41" s="37"/>
    </row>
    <row r="42" spans="2:9" s="21" customFormat="1" x14ac:dyDescent="0.2">
      <c r="B42" s="36"/>
      <c r="C42" s="151" t="s">
        <v>82</v>
      </c>
      <c r="D42" s="151"/>
      <c r="E42" s="148"/>
      <c r="F42" s="149"/>
      <c r="G42" s="149"/>
      <c r="H42" s="150">
        <f>SUM(H36:H41)</f>
        <v>0</v>
      </c>
      <c r="I42" s="37"/>
    </row>
    <row r="43" spans="2:9" ht="12.75" thickBot="1" x14ac:dyDescent="0.25">
      <c r="B43" s="83"/>
      <c r="C43" s="84"/>
      <c r="D43" s="84"/>
      <c r="E43" s="85"/>
      <c r="F43" s="86"/>
      <c r="G43" s="86"/>
      <c r="H43" s="81"/>
      <c r="I43" s="82"/>
    </row>
    <row r="44" spans="2:9" x14ac:dyDescent="0.2">
      <c r="B44" s="87"/>
      <c r="C44" s="67"/>
      <c r="D44" s="67"/>
      <c r="E44" s="62"/>
      <c r="F44" s="62"/>
      <c r="G44" s="62"/>
      <c r="H44" s="62"/>
      <c r="I44" s="67"/>
    </row>
    <row r="45" spans="2:9" ht="15.75" thickBot="1" x14ac:dyDescent="0.3">
      <c r="B45" s="88"/>
      <c r="C45" s="89"/>
      <c r="D45" s="89"/>
      <c r="E45" s="89"/>
      <c r="F45" s="90"/>
      <c r="G45" s="89"/>
      <c r="H45" s="89"/>
      <c r="I45" s="89"/>
    </row>
    <row r="46" spans="2:9" ht="12.75" thickTop="1" x14ac:dyDescent="0.2">
      <c r="B46" s="91"/>
      <c r="C46" s="92" t="s">
        <v>95</v>
      </c>
      <c r="D46" s="92"/>
      <c r="E46" s="93"/>
      <c r="F46" s="93"/>
      <c r="G46" s="93"/>
      <c r="H46" s="94">
        <f>$H$42+$H$31+$H$21</f>
        <v>0</v>
      </c>
      <c r="I46" s="95"/>
    </row>
    <row r="47" spans="2:9" x14ac:dyDescent="0.2">
      <c r="B47" s="96" t="s">
        <v>96</v>
      </c>
      <c r="C47" s="97" t="s">
        <v>97</v>
      </c>
      <c r="D47" s="97"/>
      <c r="E47" s="98"/>
      <c r="F47" s="98"/>
      <c r="G47" s="98"/>
      <c r="H47" s="99">
        <f>$I$32</f>
        <v>0</v>
      </c>
      <c r="I47" s="100"/>
    </row>
    <row r="48" spans="2:9" x14ac:dyDescent="0.2">
      <c r="B48" s="101"/>
      <c r="C48" s="102" t="s">
        <v>98</v>
      </c>
      <c r="D48" s="102"/>
      <c r="E48" s="98"/>
      <c r="F48" s="98"/>
      <c r="G48" s="98"/>
      <c r="H48" s="103">
        <f>+$H$47+$H$46</f>
        <v>0</v>
      </c>
      <c r="I48" s="104"/>
    </row>
    <row r="49" spans="2:9" x14ac:dyDescent="0.2">
      <c r="B49" s="96" t="s">
        <v>99</v>
      </c>
      <c r="C49" s="97" t="s">
        <v>184</v>
      </c>
      <c r="D49" s="97"/>
      <c r="E49" s="98"/>
      <c r="F49" s="98"/>
      <c r="G49" s="98"/>
      <c r="H49" s="105">
        <f>-$H$53</f>
        <v>0</v>
      </c>
      <c r="I49" s="100"/>
    </row>
    <row r="50" spans="2:9" ht="24.75" customHeight="1" x14ac:dyDescent="0.2">
      <c r="B50" s="101"/>
      <c r="C50" s="97"/>
      <c r="D50" s="97"/>
      <c r="E50" s="98"/>
      <c r="F50" s="98"/>
      <c r="G50" s="98"/>
      <c r="H50" s="98"/>
      <c r="I50" s="106"/>
    </row>
    <row r="51" spans="2:9" x14ac:dyDescent="0.2">
      <c r="B51" s="101"/>
      <c r="C51" s="107" t="s">
        <v>100</v>
      </c>
      <c r="D51" s="107"/>
      <c r="E51" s="108"/>
      <c r="F51" s="109"/>
      <c r="G51" s="110"/>
      <c r="H51" s="111">
        <f>$H$48-$H$53</f>
        <v>0</v>
      </c>
      <c r="I51" s="112"/>
    </row>
    <row r="52" spans="2:9" x14ac:dyDescent="0.2">
      <c r="B52" s="101"/>
      <c r="C52" s="97"/>
      <c r="D52" s="97"/>
      <c r="E52" s="98"/>
      <c r="F52" s="98"/>
      <c r="G52" s="98"/>
      <c r="H52" s="98"/>
      <c r="I52" s="100"/>
    </row>
    <row r="53" spans="2:9" x14ac:dyDescent="0.2">
      <c r="B53" s="101"/>
      <c r="C53" s="102" t="s">
        <v>101</v>
      </c>
      <c r="D53" s="113" t="str">
        <f>C9</f>
        <v>K7</v>
      </c>
      <c r="E53" s="99">
        <f>$H$21</f>
        <v>0</v>
      </c>
      <c r="F53" s="114">
        <f>$C$8</f>
        <v>7.1999999999999995E-2</v>
      </c>
      <c r="G53" s="98"/>
      <c r="H53" s="99">
        <f>$E$53*$F$53</f>
        <v>0</v>
      </c>
      <c r="I53" s="100"/>
    </row>
    <row r="54" spans="2:9" x14ac:dyDescent="0.2">
      <c r="B54" s="101"/>
      <c r="C54" s="97"/>
      <c r="D54" s="102"/>
      <c r="E54" s="103"/>
      <c r="F54" s="114"/>
      <c r="G54" s="98"/>
      <c r="H54" s="99"/>
      <c r="I54" s="100"/>
    </row>
    <row r="55" spans="2:9" x14ac:dyDescent="0.2">
      <c r="B55" s="101"/>
      <c r="C55" s="97"/>
      <c r="D55" s="97"/>
      <c r="E55" s="115"/>
      <c r="F55" s="98"/>
      <c r="G55" s="98"/>
      <c r="H55" s="98"/>
      <c r="I55" s="100"/>
    </row>
    <row r="56" spans="2:9" x14ac:dyDescent="0.2">
      <c r="B56" s="101"/>
      <c r="C56" s="102" t="s">
        <v>185</v>
      </c>
      <c r="D56" s="102"/>
      <c r="E56" s="98"/>
      <c r="F56" s="98"/>
      <c r="G56" s="98"/>
      <c r="H56" s="99">
        <f>$I$22</f>
        <v>0</v>
      </c>
      <c r="I56" s="100"/>
    </row>
    <row r="57" spans="2:9" x14ac:dyDescent="0.2">
      <c r="B57" s="101"/>
      <c r="C57" s="98"/>
      <c r="D57" s="98"/>
      <c r="E57" s="98"/>
      <c r="F57" s="98"/>
      <c r="G57" s="98"/>
      <c r="H57" s="98"/>
      <c r="I57" s="100"/>
    </row>
    <row r="58" spans="2:9" ht="21.75" customHeight="1" thickBot="1" x14ac:dyDescent="0.25">
      <c r="B58" s="116"/>
      <c r="C58" s="117" t="s">
        <v>102</v>
      </c>
      <c r="D58" s="117"/>
      <c r="E58" s="118"/>
      <c r="F58" s="118"/>
      <c r="G58" s="118"/>
      <c r="H58" s="119">
        <f>$H$51+$H$53+$H$56</f>
        <v>0</v>
      </c>
      <c r="I58" s="120"/>
    </row>
    <row r="59" spans="2:9" ht="12.75" thickTop="1" x14ac:dyDescent="0.2">
      <c r="B59" s="87"/>
      <c r="C59" s="67"/>
      <c r="D59" s="67"/>
      <c r="E59" s="67"/>
      <c r="F59" s="67"/>
      <c r="G59" s="67"/>
      <c r="H59" s="67"/>
      <c r="I59" s="67"/>
    </row>
    <row r="60" spans="2:9" ht="12.75" thickBot="1" x14ac:dyDescent="0.25">
      <c r="B60" s="87"/>
      <c r="C60" s="67"/>
      <c r="D60" s="67"/>
      <c r="E60" s="67"/>
      <c r="F60" s="67"/>
      <c r="G60" s="67"/>
      <c r="H60" s="67"/>
      <c r="I60" s="67"/>
    </row>
    <row r="61" spans="2:9" ht="12.75" thickTop="1" x14ac:dyDescent="0.2">
      <c r="B61" s="138" t="s">
        <v>103</v>
      </c>
      <c r="C61" s="43"/>
      <c r="D61" s="67"/>
      <c r="E61" s="67"/>
      <c r="F61" s="67"/>
      <c r="G61" s="67"/>
      <c r="H61" s="67"/>
      <c r="I61" s="67"/>
    </row>
    <row r="62" spans="2:9" x14ac:dyDescent="0.2">
      <c r="B62" s="139" t="s">
        <v>104</v>
      </c>
      <c r="C62" s="44" t="str">
        <f>D3</f>
        <v>#Vendor Name</v>
      </c>
      <c r="D62" s="67"/>
      <c r="E62" s="67"/>
      <c r="F62" s="67"/>
      <c r="G62" s="67"/>
      <c r="H62" s="67"/>
      <c r="I62" s="67"/>
    </row>
    <row r="63" spans="2:9" x14ac:dyDescent="0.2">
      <c r="B63" s="139" t="s">
        <v>105</v>
      </c>
      <c r="C63" s="45"/>
      <c r="D63" s="67"/>
      <c r="E63" s="67"/>
      <c r="F63" s="67"/>
      <c r="G63" s="67"/>
      <c r="H63" s="67"/>
      <c r="I63" s="67"/>
    </row>
    <row r="64" spans="2:9" x14ac:dyDescent="0.2">
      <c r="B64" s="139"/>
      <c r="C64" s="46"/>
      <c r="D64" s="67"/>
      <c r="E64" s="67"/>
      <c r="F64" s="67"/>
      <c r="G64" s="67"/>
      <c r="H64" s="67"/>
      <c r="I64" s="67"/>
    </row>
    <row r="65" spans="1:11" ht="12.75" thickBot="1" x14ac:dyDescent="0.25">
      <c r="B65" s="140" t="s">
        <v>106</v>
      </c>
      <c r="C65" s="47"/>
      <c r="D65" s="67"/>
      <c r="E65" s="67"/>
      <c r="F65" s="67"/>
      <c r="G65" s="67"/>
      <c r="H65" s="67"/>
      <c r="I65" s="67"/>
    </row>
    <row r="66" spans="1:11" ht="12.75" thickTop="1" x14ac:dyDescent="0.2">
      <c r="B66" s="87"/>
      <c r="C66" s="67"/>
      <c r="D66" s="67"/>
      <c r="E66" s="67"/>
      <c r="F66" s="67"/>
      <c r="G66" s="67"/>
      <c r="H66" s="67"/>
      <c r="I66" s="67"/>
    </row>
    <row r="67" spans="1:11" x14ac:dyDescent="0.2">
      <c r="B67" s="141"/>
    </row>
    <row r="68" spans="1:11" s="158" customFormat="1" ht="20.100000000000001" customHeight="1" x14ac:dyDescent="0.2">
      <c r="A68" s="348" t="s">
        <v>186</v>
      </c>
      <c r="B68" s="348"/>
      <c r="C68" s="348"/>
      <c r="D68" s="348"/>
      <c r="E68" s="348"/>
      <c r="F68" s="348"/>
      <c r="G68" s="348"/>
      <c r="H68" s="348"/>
      <c r="I68" s="348"/>
      <c r="J68" s="348"/>
      <c r="K68" s="348"/>
    </row>
    <row r="69" spans="1:11" s="158" customFormat="1" ht="20.100000000000001" customHeight="1" x14ac:dyDescent="0.2">
      <c r="A69" s="349" t="s">
        <v>107</v>
      </c>
      <c r="B69" s="349"/>
      <c r="C69" s="349"/>
      <c r="D69" s="349"/>
      <c r="E69" s="349"/>
      <c r="F69" s="349"/>
      <c r="G69" s="349"/>
      <c r="H69" s="349"/>
      <c r="I69" s="349"/>
      <c r="J69" s="349"/>
      <c r="K69" s="349"/>
    </row>
    <row r="70" spans="1:11" s="158" customFormat="1" ht="20.100000000000001" customHeight="1" x14ac:dyDescent="0.2">
      <c r="A70" s="349" t="s">
        <v>108</v>
      </c>
      <c r="B70" s="349"/>
      <c r="C70" s="349"/>
      <c r="D70" s="349"/>
      <c r="E70" s="349"/>
      <c r="F70" s="349"/>
      <c r="G70" s="349"/>
      <c r="H70" s="349"/>
      <c r="I70" s="349"/>
      <c r="J70" s="349"/>
      <c r="K70" s="349"/>
    </row>
    <row r="71" spans="1:11" x14ac:dyDescent="0.2">
      <c r="B71" s="141"/>
    </row>
    <row r="72" spans="1:11" x14ac:dyDescent="0.2">
      <c r="B72" s="141"/>
    </row>
    <row r="73" spans="1:11" x14ac:dyDescent="0.2">
      <c r="B73" s="141"/>
    </row>
    <row r="74" spans="1:11" x14ac:dyDescent="0.2">
      <c r="B74" s="141"/>
    </row>
    <row r="75" spans="1:11" x14ac:dyDescent="0.2">
      <c r="B75" s="141"/>
    </row>
    <row r="76" spans="1:11" x14ac:dyDescent="0.2">
      <c r="B76" s="141"/>
    </row>
    <row r="77" spans="1:11" x14ac:dyDescent="0.2">
      <c r="B77" s="141"/>
    </row>
    <row r="78" spans="1:11" x14ac:dyDescent="0.2">
      <c r="B78" s="141"/>
    </row>
    <row r="79" spans="1:11" x14ac:dyDescent="0.2">
      <c r="B79" s="141"/>
    </row>
    <row r="80" spans="1:11" x14ac:dyDescent="0.2">
      <c r="B80" s="141"/>
    </row>
    <row r="81" spans="2:2" x14ac:dyDescent="0.2">
      <c r="B81" s="141"/>
    </row>
    <row r="82" spans="2:2" x14ac:dyDescent="0.2">
      <c r="B82" s="141"/>
    </row>
    <row r="83" spans="2:2" x14ac:dyDescent="0.2">
      <c r="B83" s="141"/>
    </row>
    <row r="84" spans="2:2" x14ac:dyDescent="0.2">
      <c r="B84" s="141"/>
    </row>
    <row r="85" spans="2:2" x14ac:dyDescent="0.2">
      <c r="B85" s="141"/>
    </row>
    <row r="86" spans="2:2" x14ac:dyDescent="0.2">
      <c r="B86" s="141"/>
    </row>
    <row r="87" spans="2:2" x14ac:dyDescent="0.2">
      <c r="B87" s="141"/>
    </row>
    <row r="88" spans="2:2" x14ac:dyDescent="0.2">
      <c r="B88" s="141"/>
    </row>
    <row r="89" spans="2:2" x14ac:dyDescent="0.2">
      <c r="B89" s="141"/>
    </row>
    <row r="90" spans="2:2" x14ac:dyDescent="0.2">
      <c r="B90" s="141"/>
    </row>
    <row r="91" spans="2:2" x14ac:dyDescent="0.2">
      <c r="B91" s="141"/>
    </row>
    <row r="92" spans="2:2" x14ac:dyDescent="0.2">
      <c r="B92" s="141"/>
    </row>
    <row r="93" spans="2:2" x14ac:dyDescent="0.2">
      <c r="B93" s="141"/>
    </row>
    <row r="94" spans="2:2" x14ac:dyDescent="0.2">
      <c r="B94" s="141"/>
    </row>
    <row r="95" spans="2:2" x14ac:dyDescent="0.2">
      <c r="B95" s="141"/>
    </row>
    <row r="96" spans="2:2" x14ac:dyDescent="0.2">
      <c r="B96" s="141"/>
    </row>
    <row r="97" spans="2:2" x14ac:dyDescent="0.2">
      <c r="B97" s="141"/>
    </row>
    <row r="98" spans="2:2" x14ac:dyDescent="0.2">
      <c r="B98" s="141"/>
    </row>
    <row r="99" spans="2:2" x14ac:dyDescent="0.2">
      <c r="B99" s="141"/>
    </row>
    <row r="100" spans="2:2" x14ac:dyDescent="0.2">
      <c r="B100" s="141"/>
    </row>
    <row r="101" spans="2:2" x14ac:dyDescent="0.2">
      <c r="B101" s="141"/>
    </row>
    <row r="102" spans="2:2" x14ac:dyDescent="0.2">
      <c r="B102" s="141"/>
    </row>
    <row r="103" spans="2:2" x14ac:dyDescent="0.2">
      <c r="B103" s="141"/>
    </row>
    <row r="104" spans="2:2" x14ac:dyDescent="0.2">
      <c r="B104" s="141"/>
    </row>
    <row r="105" spans="2:2" x14ac:dyDescent="0.2">
      <c r="B105" s="141"/>
    </row>
    <row r="106" spans="2:2" x14ac:dyDescent="0.2">
      <c r="B106" s="141"/>
    </row>
    <row r="107" spans="2:2" x14ac:dyDescent="0.2">
      <c r="B107" s="141"/>
    </row>
    <row r="108" spans="2:2" x14ac:dyDescent="0.2">
      <c r="B108" s="141"/>
    </row>
    <row r="109" spans="2:2" x14ac:dyDescent="0.2">
      <c r="B109" s="141"/>
    </row>
    <row r="110" spans="2:2" x14ac:dyDescent="0.2">
      <c r="B110" s="141"/>
    </row>
    <row r="111" spans="2:2" x14ac:dyDescent="0.2">
      <c r="B111" s="141"/>
    </row>
    <row r="112" spans="2:2" x14ac:dyDescent="0.2">
      <c r="B112" s="141"/>
    </row>
    <row r="113" spans="2:2" x14ac:dyDescent="0.2">
      <c r="B113" s="141"/>
    </row>
    <row r="114" spans="2:2" x14ac:dyDescent="0.2">
      <c r="B114" s="141"/>
    </row>
    <row r="115" spans="2:2" x14ac:dyDescent="0.2">
      <c r="B115" s="141"/>
    </row>
    <row r="116" spans="2:2" x14ac:dyDescent="0.2">
      <c r="B116" s="141"/>
    </row>
    <row r="117" spans="2:2" x14ac:dyDescent="0.2">
      <c r="B117" s="141"/>
    </row>
    <row r="118" spans="2:2" x14ac:dyDescent="0.2">
      <c r="B118" s="141"/>
    </row>
    <row r="119" spans="2:2" x14ac:dyDescent="0.2">
      <c r="B119" s="141"/>
    </row>
    <row r="120" spans="2:2" x14ac:dyDescent="0.2">
      <c r="B120" s="141"/>
    </row>
    <row r="121" spans="2:2" x14ac:dyDescent="0.2">
      <c r="B121" s="141"/>
    </row>
    <row r="122" spans="2:2" x14ac:dyDescent="0.2">
      <c r="B122" s="141"/>
    </row>
    <row r="123" spans="2:2" x14ac:dyDescent="0.2">
      <c r="B123" s="141"/>
    </row>
    <row r="124" spans="2:2" x14ac:dyDescent="0.2">
      <c r="B124" s="141"/>
    </row>
    <row r="125" spans="2:2" x14ac:dyDescent="0.2">
      <c r="B125" s="141"/>
    </row>
    <row r="126" spans="2:2" x14ac:dyDescent="0.2">
      <c r="B126" s="141"/>
    </row>
    <row r="127" spans="2:2" x14ac:dyDescent="0.2">
      <c r="B127" s="141"/>
    </row>
    <row r="128" spans="2:2" x14ac:dyDescent="0.2">
      <c r="B128" s="141"/>
    </row>
    <row r="129" spans="2:2" x14ac:dyDescent="0.2">
      <c r="B129" s="141"/>
    </row>
    <row r="130" spans="2:2" x14ac:dyDescent="0.2">
      <c r="B130" s="141"/>
    </row>
    <row r="131" spans="2:2" x14ac:dyDescent="0.2">
      <c r="B131" s="141"/>
    </row>
    <row r="132" spans="2:2" x14ac:dyDescent="0.2">
      <c r="B132" s="141"/>
    </row>
    <row r="133" spans="2:2" x14ac:dyDescent="0.2">
      <c r="B133" s="141"/>
    </row>
    <row r="134" spans="2:2" x14ac:dyDescent="0.2">
      <c r="B134" s="141"/>
    </row>
    <row r="135" spans="2:2" x14ac:dyDescent="0.2">
      <c r="B135" s="141"/>
    </row>
    <row r="136" spans="2:2" x14ac:dyDescent="0.2">
      <c r="B136" s="141"/>
    </row>
    <row r="137" spans="2:2" x14ac:dyDescent="0.2">
      <c r="B137" s="141"/>
    </row>
    <row r="138" spans="2:2" x14ac:dyDescent="0.2">
      <c r="B138" s="141"/>
    </row>
    <row r="139" spans="2:2" x14ac:dyDescent="0.2">
      <c r="B139" s="141"/>
    </row>
    <row r="140" spans="2:2" x14ac:dyDescent="0.2">
      <c r="B140" s="141"/>
    </row>
    <row r="141" spans="2:2" x14ac:dyDescent="0.2">
      <c r="B141" s="141"/>
    </row>
    <row r="142" spans="2:2" x14ac:dyDescent="0.2">
      <c r="B142" s="141"/>
    </row>
    <row r="143" spans="2:2" x14ac:dyDescent="0.2">
      <c r="B143" s="141"/>
    </row>
    <row r="144" spans="2:2" x14ac:dyDescent="0.2">
      <c r="B144" s="141"/>
    </row>
    <row r="145" spans="2:2" x14ac:dyDescent="0.2">
      <c r="B145" s="141"/>
    </row>
    <row r="146" spans="2:2" x14ac:dyDescent="0.2">
      <c r="B146" s="141"/>
    </row>
    <row r="147" spans="2:2" x14ac:dyDescent="0.2">
      <c r="B147" s="141"/>
    </row>
    <row r="148" spans="2:2" x14ac:dyDescent="0.2">
      <c r="B148" s="141"/>
    </row>
    <row r="149" spans="2:2" x14ac:dyDescent="0.2">
      <c r="B149" s="141"/>
    </row>
    <row r="150" spans="2:2" x14ac:dyDescent="0.2">
      <c r="B150" s="141"/>
    </row>
    <row r="151" spans="2:2" x14ac:dyDescent="0.2">
      <c r="B151" s="141"/>
    </row>
    <row r="152" spans="2:2" x14ac:dyDescent="0.2">
      <c r="B152" s="141"/>
    </row>
    <row r="153" spans="2:2" x14ac:dyDescent="0.2">
      <c r="B153" s="141"/>
    </row>
    <row r="154" spans="2:2" x14ac:dyDescent="0.2">
      <c r="B154" s="141"/>
    </row>
    <row r="155" spans="2:2" x14ac:dyDescent="0.2">
      <c r="B155" s="141"/>
    </row>
    <row r="156" spans="2:2" x14ac:dyDescent="0.2">
      <c r="B156" s="141"/>
    </row>
    <row r="157" spans="2:2" x14ac:dyDescent="0.2">
      <c r="B157" s="141"/>
    </row>
    <row r="158" spans="2:2" x14ac:dyDescent="0.2">
      <c r="B158" s="141"/>
    </row>
    <row r="159" spans="2:2" x14ac:dyDescent="0.2">
      <c r="B159" s="141"/>
    </row>
    <row r="160" spans="2:2" x14ac:dyDescent="0.2">
      <c r="B160" s="141"/>
    </row>
    <row r="161" spans="2:2" x14ac:dyDescent="0.2">
      <c r="B161" s="141"/>
    </row>
    <row r="162" spans="2:2" x14ac:dyDescent="0.2">
      <c r="B162" s="141"/>
    </row>
    <row r="163" spans="2:2" x14ac:dyDescent="0.2">
      <c r="B163" s="141"/>
    </row>
    <row r="164" spans="2:2" x14ac:dyDescent="0.2">
      <c r="B164" s="141"/>
    </row>
    <row r="165" spans="2:2" x14ac:dyDescent="0.2">
      <c r="B165" s="141"/>
    </row>
    <row r="166" spans="2:2" x14ac:dyDescent="0.2">
      <c r="B166" s="141"/>
    </row>
    <row r="167" spans="2:2" x14ac:dyDescent="0.2">
      <c r="B167" s="141"/>
    </row>
    <row r="168" spans="2:2" x14ac:dyDescent="0.2">
      <c r="B168" s="141"/>
    </row>
    <row r="169" spans="2:2" x14ac:dyDescent="0.2">
      <c r="B169" s="141"/>
    </row>
    <row r="170" spans="2:2" x14ac:dyDescent="0.2">
      <c r="B170" s="141"/>
    </row>
    <row r="171" spans="2:2" x14ac:dyDescent="0.2">
      <c r="B171" s="141"/>
    </row>
    <row r="172" spans="2:2" x14ac:dyDescent="0.2">
      <c r="B172" s="141"/>
    </row>
    <row r="173" spans="2:2" x14ac:dyDescent="0.2">
      <c r="B173" s="141"/>
    </row>
    <row r="174" spans="2:2" x14ac:dyDescent="0.2">
      <c r="B174" s="141"/>
    </row>
    <row r="175" spans="2:2" x14ac:dyDescent="0.2">
      <c r="B175" s="141"/>
    </row>
    <row r="176" spans="2:2" x14ac:dyDescent="0.2">
      <c r="B176" s="141"/>
    </row>
    <row r="177" spans="2:2" x14ac:dyDescent="0.2">
      <c r="B177" s="141"/>
    </row>
    <row r="178" spans="2:2" x14ac:dyDescent="0.2">
      <c r="B178" s="141"/>
    </row>
    <row r="179" spans="2:2" x14ac:dyDescent="0.2">
      <c r="B179" s="141"/>
    </row>
    <row r="180" spans="2:2" x14ac:dyDescent="0.2">
      <c r="B180" s="141"/>
    </row>
    <row r="181" spans="2:2" x14ac:dyDescent="0.2">
      <c r="B181" s="141"/>
    </row>
    <row r="182" spans="2:2" x14ac:dyDescent="0.2">
      <c r="B182" s="141"/>
    </row>
    <row r="183" spans="2:2" x14ac:dyDescent="0.2">
      <c r="B183" s="141"/>
    </row>
    <row r="184" spans="2:2" x14ac:dyDescent="0.2">
      <c r="B184" s="141"/>
    </row>
    <row r="185" spans="2:2" x14ac:dyDescent="0.2">
      <c r="B185" s="141"/>
    </row>
    <row r="186" spans="2:2" x14ac:dyDescent="0.2">
      <c r="B186" s="141"/>
    </row>
    <row r="187" spans="2:2" x14ac:dyDescent="0.2">
      <c r="B187" s="141"/>
    </row>
    <row r="188" spans="2:2" x14ac:dyDescent="0.2">
      <c r="B188" s="141"/>
    </row>
    <row r="189" spans="2:2" x14ac:dyDescent="0.2">
      <c r="B189" s="141"/>
    </row>
    <row r="190" spans="2:2" x14ac:dyDescent="0.2">
      <c r="B190" s="141"/>
    </row>
    <row r="191" spans="2:2" x14ac:dyDescent="0.2">
      <c r="B191" s="141"/>
    </row>
    <row r="192" spans="2:2" x14ac:dyDescent="0.2">
      <c r="B192" s="141"/>
    </row>
    <row r="193" spans="2:2" x14ac:dyDescent="0.2">
      <c r="B193" s="141"/>
    </row>
    <row r="194" spans="2:2" x14ac:dyDescent="0.2">
      <c r="B194" s="141"/>
    </row>
    <row r="195" spans="2:2" x14ac:dyDescent="0.2">
      <c r="B195" s="141"/>
    </row>
    <row r="196" spans="2:2" x14ac:dyDescent="0.2">
      <c r="B196" s="141"/>
    </row>
    <row r="197" spans="2:2" x14ac:dyDescent="0.2">
      <c r="B197" s="141"/>
    </row>
    <row r="198" spans="2:2" x14ac:dyDescent="0.2">
      <c r="B198" s="141"/>
    </row>
    <row r="199" spans="2:2" x14ac:dyDescent="0.2">
      <c r="B199" s="141"/>
    </row>
    <row r="200" spans="2:2" x14ac:dyDescent="0.2">
      <c r="B200" s="141"/>
    </row>
    <row r="201" spans="2:2" x14ac:dyDescent="0.2">
      <c r="B201" s="141"/>
    </row>
    <row r="202" spans="2:2" x14ac:dyDescent="0.2">
      <c r="B202" s="141"/>
    </row>
    <row r="203" spans="2:2" x14ac:dyDescent="0.2">
      <c r="B203" s="141"/>
    </row>
    <row r="204" spans="2:2" x14ac:dyDescent="0.2">
      <c r="B204" s="141"/>
    </row>
    <row r="205" spans="2:2" x14ac:dyDescent="0.2">
      <c r="B205" s="141"/>
    </row>
    <row r="206" spans="2:2" x14ac:dyDescent="0.2">
      <c r="B206" s="141"/>
    </row>
    <row r="207" spans="2:2" x14ac:dyDescent="0.2">
      <c r="B207" s="141"/>
    </row>
    <row r="208" spans="2:2" x14ac:dyDescent="0.2">
      <c r="B208" s="141"/>
    </row>
    <row r="209" spans="2:2" x14ac:dyDescent="0.2">
      <c r="B209" s="141"/>
    </row>
    <row r="210" spans="2:2" x14ac:dyDescent="0.2">
      <c r="B210" s="141"/>
    </row>
    <row r="211" spans="2:2" x14ac:dyDescent="0.2">
      <c r="B211" s="141"/>
    </row>
    <row r="212" spans="2:2" x14ac:dyDescent="0.2">
      <c r="B212" s="141"/>
    </row>
    <row r="213" spans="2:2" x14ac:dyDescent="0.2">
      <c r="B213" s="141"/>
    </row>
    <row r="214" spans="2:2" x14ac:dyDescent="0.2">
      <c r="B214" s="141"/>
    </row>
    <row r="215" spans="2:2" x14ac:dyDescent="0.2">
      <c r="B215" s="141"/>
    </row>
    <row r="216" spans="2:2" x14ac:dyDescent="0.2">
      <c r="B216" s="141"/>
    </row>
    <row r="217" spans="2:2" x14ac:dyDescent="0.2">
      <c r="B217" s="141"/>
    </row>
    <row r="218" spans="2:2" x14ac:dyDescent="0.2">
      <c r="B218" s="141"/>
    </row>
    <row r="219" spans="2:2" x14ac:dyDescent="0.2">
      <c r="B219" s="141"/>
    </row>
    <row r="220" spans="2:2" x14ac:dyDescent="0.2">
      <c r="B220" s="141"/>
    </row>
    <row r="221" spans="2:2" x14ac:dyDescent="0.2">
      <c r="B221" s="141"/>
    </row>
    <row r="222" spans="2:2" x14ac:dyDescent="0.2">
      <c r="B222" s="141"/>
    </row>
    <row r="223" spans="2:2" x14ac:dyDescent="0.2">
      <c r="B223" s="141"/>
    </row>
    <row r="224" spans="2:2" x14ac:dyDescent="0.2">
      <c r="B224" s="141"/>
    </row>
    <row r="225" spans="2:2" x14ac:dyDescent="0.2">
      <c r="B225" s="141"/>
    </row>
    <row r="226" spans="2:2" x14ac:dyDescent="0.2">
      <c r="B226" s="141"/>
    </row>
    <row r="227" spans="2:2" x14ac:dyDescent="0.2">
      <c r="B227" s="141"/>
    </row>
    <row r="228" spans="2:2" x14ac:dyDescent="0.2">
      <c r="B228" s="141"/>
    </row>
    <row r="229" spans="2:2" x14ac:dyDescent="0.2">
      <c r="B229" s="141"/>
    </row>
    <row r="230" spans="2:2" x14ac:dyDescent="0.2">
      <c r="B230" s="141"/>
    </row>
    <row r="231" spans="2:2" x14ac:dyDescent="0.2">
      <c r="B231" s="141"/>
    </row>
    <row r="232" spans="2:2" x14ac:dyDescent="0.2">
      <c r="B232" s="141"/>
    </row>
    <row r="233" spans="2:2" x14ac:dyDescent="0.2">
      <c r="B233" s="141"/>
    </row>
    <row r="234" spans="2:2" x14ac:dyDescent="0.2">
      <c r="B234" s="141"/>
    </row>
    <row r="235" spans="2:2" x14ac:dyDescent="0.2">
      <c r="B235" s="141"/>
    </row>
    <row r="236" spans="2:2" x14ac:dyDescent="0.2">
      <c r="B236" s="141"/>
    </row>
    <row r="237" spans="2:2" x14ac:dyDescent="0.2">
      <c r="B237" s="141"/>
    </row>
    <row r="238" spans="2:2" x14ac:dyDescent="0.2">
      <c r="B238" s="141"/>
    </row>
    <row r="239" spans="2:2" x14ac:dyDescent="0.2">
      <c r="B239" s="141"/>
    </row>
    <row r="240" spans="2:2" x14ac:dyDescent="0.2">
      <c r="B240" s="141"/>
    </row>
    <row r="241" spans="2:2" x14ac:dyDescent="0.2">
      <c r="B241" s="141"/>
    </row>
    <row r="242" spans="2:2" x14ac:dyDescent="0.2">
      <c r="B242" s="141"/>
    </row>
    <row r="243" spans="2:2" x14ac:dyDescent="0.2">
      <c r="B243" s="141"/>
    </row>
    <row r="244" spans="2:2" x14ac:dyDescent="0.2">
      <c r="B244" s="141"/>
    </row>
    <row r="245" spans="2:2" x14ac:dyDescent="0.2">
      <c r="B245" s="141"/>
    </row>
    <row r="246" spans="2:2" x14ac:dyDescent="0.2">
      <c r="B246" s="141"/>
    </row>
    <row r="247" spans="2:2" x14ac:dyDescent="0.2">
      <c r="B247" s="141"/>
    </row>
    <row r="248" spans="2:2" x14ac:dyDescent="0.2">
      <c r="B248" s="141"/>
    </row>
    <row r="249" spans="2:2" x14ac:dyDescent="0.2">
      <c r="B249" s="141"/>
    </row>
    <row r="250" spans="2:2" x14ac:dyDescent="0.2">
      <c r="B250" s="141"/>
    </row>
    <row r="251" spans="2:2" x14ac:dyDescent="0.2">
      <c r="B251" s="141"/>
    </row>
    <row r="252" spans="2:2" x14ac:dyDescent="0.2">
      <c r="B252" s="141"/>
    </row>
    <row r="253" spans="2:2" x14ac:dyDescent="0.2">
      <c r="B253" s="141"/>
    </row>
    <row r="254" spans="2:2" x14ac:dyDescent="0.2">
      <c r="B254" s="141"/>
    </row>
    <row r="255" spans="2:2" x14ac:dyDescent="0.2">
      <c r="B255" s="141"/>
    </row>
    <row r="256" spans="2:2" x14ac:dyDescent="0.2">
      <c r="B256" s="141"/>
    </row>
    <row r="257" spans="2:2" x14ac:dyDescent="0.2">
      <c r="B257" s="141"/>
    </row>
    <row r="258" spans="2:2" x14ac:dyDescent="0.2">
      <c r="B258" s="141"/>
    </row>
    <row r="259" spans="2:2" x14ac:dyDescent="0.2">
      <c r="B259" s="141"/>
    </row>
    <row r="260" spans="2:2" x14ac:dyDescent="0.2">
      <c r="B260" s="141"/>
    </row>
    <row r="261" spans="2:2" x14ac:dyDescent="0.2">
      <c r="B261" s="141"/>
    </row>
    <row r="262" spans="2:2" x14ac:dyDescent="0.2">
      <c r="B262" s="141"/>
    </row>
    <row r="263" spans="2:2" x14ac:dyDescent="0.2">
      <c r="B263" s="141"/>
    </row>
    <row r="264" spans="2:2" x14ac:dyDescent="0.2">
      <c r="B264" s="141"/>
    </row>
    <row r="265" spans="2:2" x14ac:dyDescent="0.2">
      <c r="B265" s="141"/>
    </row>
    <row r="266" spans="2:2" x14ac:dyDescent="0.2">
      <c r="B266" s="141"/>
    </row>
    <row r="267" spans="2:2" x14ac:dyDescent="0.2">
      <c r="B267" s="141"/>
    </row>
    <row r="268" spans="2:2" x14ac:dyDescent="0.2">
      <c r="B268" s="141"/>
    </row>
    <row r="269" spans="2:2" x14ac:dyDescent="0.2">
      <c r="B269" s="141"/>
    </row>
    <row r="270" spans="2:2" x14ac:dyDescent="0.2">
      <c r="B270" s="141"/>
    </row>
    <row r="271" spans="2:2" x14ac:dyDescent="0.2">
      <c r="B271" s="141"/>
    </row>
    <row r="272" spans="2:2" x14ac:dyDescent="0.2">
      <c r="B272" s="141"/>
    </row>
    <row r="273" spans="2:2" x14ac:dyDescent="0.2">
      <c r="B273" s="141"/>
    </row>
    <row r="274" spans="2:2" x14ac:dyDescent="0.2">
      <c r="B274" s="141"/>
    </row>
    <row r="275" spans="2:2" x14ac:dyDescent="0.2">
      <c r="B275" s="141"/>
    </row>
    <row r="276" spans="2:2" x14ac:dyDescent="0.2">
      <c r="B276" s="141"/>
    </row>
    <row r="277" spans="2:2" x14ac:dyDescent="0.2">
      <c r="B277" s="141"/>
    </row>
    <row r="278" spans="2:2" x14ac:dyDescent="0.2">
      <c r="B278" s="141"/>
    </row>
    <row r="279" spans="2:2" x14ac:dyDescent="0.2">
      <c r="B279" s="141"/>
    </row>
    <row r="280" spans="2:2" x14ac:dyDescent="0.2">
      <c r="B280" s="141"/>
    </row>
    <row r="281" spans="2:2" x14ac:dyDescent="0.2">
      <c r="B281" s="141"/>
    </row>
    <row r="282" spans="2:2" x14ac:dyDescent="0.2">
      <c r="B282" s="141"/>
    </row>
    <row r="283" spans="2:2" x14ac:dyDescent="0.2">
      <c r="B283" s="141"/>
    </row>
    <row r="284" spans="2:2" x14ac:dyDescent="0.2">
      <c r="B284" s="141"/>
    </row>
    <row r="285" spans="2:2" x14ac:dyDescent="0.2">
      <c r="B285" s="141"/>
    </row>
    <row r="286" spans="2:2" x14ac:dyDescent="0.2">
      <c r="B286" s="141"/>
    </row>
    <row r="287" spans="2:2" x14ac:dyDescent="0.2">
      <c r="B287" s="141"/>
    </row>
    <row r="288" spans="2:2" x14ac:dyDescent="0.2">
      <c r="B288" s="141"/>
    </row>
    <row r="289" spans="2:2" x14ac:dyDescent="0.2">
      <c r="B289" s="141"/>
    </row>
    <row r="290" spans="2:2" x14ac:dyDescent="0.2">
      <c r="B290" s="141"/>
    </row>
    <row r="291" spans="2:2" x14ac:dyDescent="0.2">
      <c r="B291" s="141"/>
    </row>
    <row r="292" spans="2:2" x14ac:dyDescent="0.2">
      <c r="B292" s="141"/>
    </row>
    <row r="293" spans="2:2" x14ac:dyDescent="0.2">
      <c r="B293" s="141"/>
    </row>
    <row r="294" spans="2:2" x14ac:dyDescent="0.2">
      <c r="B294" s="141"/>
    </row>
    <row r="295" spans="2:2" x14ac:dyDescent="0.2">
      <c r="B295" s="141"/>
    </row>
    <row r="296" spans="2:2" x14ac:dyDescent="0.2">
      <c r="B296" s="141"/>
    </row>
    <row r="297" spans="2:2" x14ac:dyDescent="0.2">
      <c r="B297" s="141"/>
    </row>
    <row r="298" spans="2:2" x14ac:dyDescent="0.2">
      <c r="B298" s="141"/>
    </row>
    <row r="299" spans="2:2" x14ac:dyDescent="0.2">
      <c r="B299" s="141"/>
    </row>
    <row r="300" spans="2:2" x14ac:dyDescent="0.2">
      <c r="B300" s="141"/>
    </row>
    <row r="301" spans="2:2" x14ac:dyDescent="0.2">
      <c r="B301" s="141"/>
    </row>
    <row r="302" spans="2:2" x14ac:dyDescent="0.2">
      <c r="B302" s="141"/>
    </row>
    <row r="303" spans="2:2" x14ac:dyDescent="0.2">
      <c r="B303" s="141"/>
    </row>
    <row r="304" spans="2:2" x14ac:dyDescent="0.2">
      <c r="B304" s="141"/>
    </row>
    <row r="305" spans="2:2" x14ac:dyDescent="0.2">
      <c r="B305" s="141"/>
    </row>
    <row r="306" spans="2:2" x14ac:dyDescent="0.2">
      <c r="B306" s="141"/>
    </row>
    <row r="307" spans="2:2" x14ac:dyDescent="0.2">
      <c r="B307" s="141"/>
    </row>
    <row r="308" spans="2:2" x14ac:dyDescent="0.2">
      <c r="B308" s="141"/>
    </row>
    <row r="309" spans="2:2" x14ac:dyDescent="0.2">
      <c r="B309" s="141"/>
    </row>
    <row r="310" spans="2:2" x14ac:dyDescent="0.2">
      <c r="B310" s="141"/>
    </row>
    <row r="311" spans="2:2" x14ac:dyDescent="0.2">
      <c r="B311" s="141"/>
    </row>
    <row r="312" spans="2:2" x14ac:dyDescent="0.2">
      <c r="B312" s="141"/>
    </row>
    <row r="313" spans="2:2" x14ac:dyDescent="0.2">
      <c r="B313" s="141"/>
    </row>
    <row r="314" spans="2:2" x14ac:dyDescent="0.2">
      <c r="B314" s="141"/>
    </row>
    <row r="315" spans="2:2" x14ac:dyDescent="0.2">
      <c r="B315" s="141"/>
    </row>
    <row r="316" spans="2:2" x14ac:dyDescent="0.2">
      <c r="B316" s="141"/>
    </row>
    <row r="317" spans="2:2" x14ac:dyDescent="0.2">
      <c r="B317" s="141"/>
    </row>
    <row r="318" spans="2:2" x14ac:dyDescent="0.2">
      <c r="B318" s="141"/>
    </row>
    <row r="319" spans="2:2" x14ac:dyDescent="0.2">
      <c r="B319" s="141"/>
    </row>
    <row r="320" spans="2:2" x14ac:dyDescent="0.2">
      <c r="B320" s="141"/>
    </row>
    <row r="321" spans="2:2" x14ac:dyDescent="0.2">
      <c r="B321" s="141"/>
    </row>
    <row r="322" spans="2:2" x14ac:dyDescent="0.2">
      <c r="B322" s="141"/>
    </row>
    <row r="323" spans="2:2" x14ac:dyDescent="0.2">
      <c r="B323" s="141"/>
    </row>
    <row r="324" spans="2:2" x14ac:dyDescent="0.2">
      <c r="B324" s="141"/>
    </row>
    <row r="325" spans="2:2" x14ac:dyDescent="0.2">
      <c r="B325" s="141"/>
    </row>
    <row r="326" spans="2:2" x14ac:dyDescent="0.2">
      <c r="B326" s="141"/>
    </row>
    <row r="327" spans="2:2" x14ac:dyDescent="0.2">
      <c r="B327" s="141"/>
    </row>
    <row r="328" spans="2:2" x14ac:dyDescent="0.2">
      <c r="B328" s="141"/>
    </row>
    <row r="329" spans="2:2" x14ac:dyDescent="0.2">
      <c r="B329" s="141"/>
    </row>
    <row r="330" spans="2:2" x14ac:dyDescent="0.2">
      <c r="B330" s="141"/>
    </row>
    <row r="331" spans="2:2" x14ac:dyDescent="0.2">
      <c r="B331" s="141"/>
    </row>
    <row r="332" spans="2:2" x14ac:dyDescent="0.2">
      <c r="B332" s="141"/>
    </row>
    <row r="333" spans="2:2" x14ac:dyDescent="0.2">
      <c r="B333" s="141"/>
    </row>
    <row r="334" spans="2:2" x14ac:dyDescent="0.2">
      <c r="B334" s="141"/>
    </row>
    <row r="335" spans="2:2" x14ac:dyDescent="0.2">
      <c r="B335" s="141"/>
    </row>
    <row r="336" spans="2:2" x14ac:dyDescent="0.2">
      <c r="B336" s="141"/>
    </row>
    <row r="337" spans="2:2" x14ac:dyDescent="0.2">
      <c r="B337" s="141"/>
    </row>
    <row r="338" spans="2:2" x14ac:dyDescent="0.2">
      <c r="B338" s="141"/>
    </row>
    <row r="339" spans="2:2" x14ac:dyDescent="0.2">
      <c r="B339" s="141"/>
    </row>
    <row r="340" spans="2:2" x14ac:dyDescent="0.2">
      <c r="B340" s="141"/>
    </row>
    <row r="341" spans="2:2" x14ac:dyDescent="0.2">
      <c r="B341" s="141"/>
    </row>
    <row r="342" spans="2:2" x14ac:dyDescent="0.2">
      <c r="B342" s="141"/>
    </row>
    <row r="343" spans="2:2" x14ac:dyDescent="0.2">
      <c r="B343" s="141"/>
    </row>
    <row r="344" spans="2:2" x14ac:dyDescent="0.2">
      <c r="B344" s="141"/>
    </row>
    <row r="345" spans="2:2" x14ac:dyDescent="0.2">
      <c r="B345" s="141"/>
    </row>
    <row r="346" spans="2:2" x14ac:dyDescent="0.2">
      <c r="B346" s="141"/>
    </row>
    <row r="347" spans="2:2" x14ac:dyDescent="0.2">
      <c r="B347" s="141"/>
    </row>
    <row r="348" spans="2:2" x14ac:dyDescent="0.2">
      <c r="B348" s="141"/>
    </row>
    <row r="349" spans="2:2" x14ac:dyDescent="0.2">
      <c r="B349" s="141"/>
    </row>
    <row r="350" spans="2:2" x14ac:dyDescent="0.2">
      <c r="B350" s="141"/>
    </row>
    <row r="351" spans="2:2" x14ac:dyDescent="0.2">
      <c r="B351" s="141"/>
    </row>
    <row r="352" spans="2:2" x14ac:dyDescent="0.2">
      <c r="B352" s="141"/>
    </row>
    <row r="353" spans="2:2" x14ac:dyDescent="0.2">
      <c r="B353" s="141"/>
    </row>
    <row r="354" spans="2:2" x14ac:dyDescent="0.2">
      <c r="B354" s="141"/>
    </row>
    <row r="355" spans="2:2" x14ac:dyDescent="0.2">
      <c r="B355" s="141"/>
    </row>
    <row r="356" spans="2:2" x14ac:dyDescent="0.2">
      <c r="B356" s="141"/>
    </row>
    <row r="357" spans="2:2" x14ac:dyDescent="0.2">
      <c r="B357" s="141"/>
    </row>
    <row r="358" spans="2:2" x14ac:dyDescent="0.2">
      <c r="B358" s="141"/>
    </row>
    <row r="359" spans="2:2" x14ac:dyDescent="0.2">
      <c r="B359" s="141"/>
    </row>
    <row r="360" spans="2:2" x14ac:dyDescent="0.2">
      <c r="B360" s="141"/>
    </row>
    <row r="361" spans="2:2" x14ac:dyDescent="0.2">
      <c r="B361" s="141"/>
    </row>
    <row r="362" spans="2:2" x14ac:dyDescent="0.2">
      <c r="B362" s="141"/>
    </row>
    <row r="363" spans="2:2" x14ac:dyDescent="0.2">
      <c r="B363" s="141"/>
    </row>
    <row r="364" spans="2:2" x14ac:dyDescent="0.2">
      <c r="B364" s="141"/>
    </row>
    <row r="365" spans="2:2" x14ac:dyDescent="0.2">
      <c r="B365" s="141"/>
    </row>
    <row r="366" spans="2:2" x14ac:dyDescent="0.2">
      <c r="B366" s="141"/>
    </row>
    <row r="367" spans="2:2" x14ac:dyDescent="0.2">
      <c r="B367" s="141"/>
    </row>
    <row r="368" spans="2:2" x14ac:dyDescent="0.2">
      <c r="B368" s="141"/>
    </row>
    <row r="369" spans="2:2" x14ac:dyDescent="0.2">
      <c r="B369" s="141"/>
    </row>
    <row r="370" spans="2:2" x14ac:dyDescent="0.2">
      <c r="B370" s="141"/>
    </row>
    <row r="371" spans="2:2" x14ac:dyDescent="0.2">
      <c r="B371" s="141"/>
    </row>
    <row r="372" spans="2:2" x14ac:dyDescent="0.2">
      <c r="B372" s="141"/>
    </row>
    <row r="373" spans="2:2" x14ac:dyDescent="0.2">
      <c r="B373" s="141"/>
    </row>
    <row r="374" spans="2:2" x14ac:dyDescent="0.2">
      <c r="B374" s="141"/>
    </row>
    <row r="375" spans="2:2" x14ac:dyDescent="0.2">
      <c r="B375" s="141"/>
    </row>
    <row r="376" spans="2:2" x14ac:dyDescent="0.2">
      <c r="B376" s="141"/>
    </row>
    <row r="377" spans="2:2" x14ac:dyDescent="0.2">
      <c r="B377" s="141"/>
    </row>
    <row r="378" spans="2:2" x14ac:dyDescent="0.2">
      <c r="B378" s="141"/>
    </row>
    <row r="379" spans="2:2" x14ac:dyDescent="0.2">
      <c r="B379" s="141"/>
    </row>
    <row r="380" spans="2:2" x14ac:dyDescent="0.2">
      <c r="B380" s="141"/>
    </row>
    <row r="381" spans="2:2" x14ac:dyDescent="0.2">
      <c r="B381" s="141"/>
    </row>
    <row r="382" spans="2:2" x14ac:dyDescent="0.2">
      <c r="B382" s="141"/>
    </row>
    <row r="383" spans="2:2" x14ac:dyDescent="0.2">
      <c r="B383" s="141"/>
    </row>
    <row r="384" spans="2:2" x14ac:dyDescent="0.2">
      <c r="B384" s="141"/>
    </row>
    <row r="385" spans="2:2" x14ac:dyDescent="0.2">
      <c r="B385" s="141"/>
    </row>
    <row r="386" spans="2:2" x14ac:dyDescent="0.2">
      <c r="B386" s="141"/>
    </row>
    <row r="387" spans="2:2" x14ac:dyDescent="0.2">
      <c r="B387" s="141"/>
    </row>
    <row r="388" spans="2:2" x14ac:dyDescent="0.2">
      <c r="B388" s="141"/>
    </row>
    <row r="389" spans="2:2" x14ac:dyDescent="0.2">
      <c r="B389" s="141"/>
    </row>
    <row r="390" spans="2:2" x14ac:dyDescent="0.2">
      <c r="B390" s="141"/>
    </row>
    <row r="391" spans="2:2" x14ac:dyDescent="0.2">
      <c r="B391" s="141"/>
    </row>
    <row r="392" spans="2:2" x14ac:dyDescent="0.2">
      <c r="B392" s="141"/>
    </row>
    <row r="393" spans="2:2" x14ac:dyDescent="0.2">
      <c r="B393" s="141"/>
    </row>
    <row r="394" spans="2:2" x14ac:dyDescent="0.2">
      <c r="B394" s="141"/>
    </row>
    <row r="395" spans="2:2" x14ac:dyDescent="0.2">
      <c r="B395" s="141"/>
    </row>
    <row r="396" spans="2:2" x14ac:dyDescent="0.2">
      <c r="B396" s="141"/>
    </row>
    <row r="397" spans="2:2" x14ac:dyDescent="0.2">
      <c r="B397" s="141"/>
    </row>
    <row r="398" spans="2:2" x14ac:dyDescent="0.2">
      <c r="B398" s="141"/>
    </row>
    <row r="399" spans="2:2" x14ac:dyDescent="0.2">
      <c r="B399" s="141"/>
    </row>
    <row r="400" spans="2:2" x14ac:dyDescent="0.2">
      <c r="B400" s="141"/>
    </row>
    <row r="401" spans="2:2" x14ac:dyDescent="0.2">
      <c r="B401" s="141"/>
    </row>
    <row r="402" spans="2:2" x14ac:dyDescent="0.2">
      <c r="B402" s="141"/>
    </row>
    <row r="403" spans="2:2" x14ac:dyDescent="0.2">
      <c r="B403" s="141"/>
    </row>
    <row r="404" spans="2:2" x14ac:dyDescent="0.2">
      <c r="B404" s="141"/>
    </row>
    <row r="405" spans="2:2" x14ac:dyDescent="0.2">
      <c r="B405" s="141"/>
    </row>
    <row r="406" spans="2:2" x14ac:dyDescent="0.2">
      <c r="B406" s="141"/>
    </row>
    <row r="407" spans="2:2" x14ac:dyDescent="0.2">
      <c r="B407" s="141"/>
    </row>
    <row r="408" spans="2:2" x14ac:dyDescent="0.2">
      <c r="B408" s="141"/>
    </row>
    <row r="409" spans="2:2" x14ac:dyDescent="0.2">
      <c r="B409" s="141"/>
    </row>
    <row r="410" spans="2:2" x14ac:dyDescent="0.2">
      <c r="B410" s="141"/>
    </row>
    <row r="411" spans="2:2" x14ac:dyDescent="0.2">
      <c r="B411" s="141"/>
    </row>
    <row r="412" spans="2:2" x14ac:dyDescent="0.2">
      <c r="B412" s="141"/>
    </row>
    <row r="413" spans="2:2" x14ac:dyDescent="0.2">
      <c r="B413" s="141"/>
    </row>
    <row r="414" spans="2:2" x14ac:dyDescent="0.2">
      <c r="B414" s="141"/>
    </row>
    <row r="415" spans="2:2" x14ac:dyDescent="0.2">
      <c r="B415" s="141"/>
    </row>
    <row r="416" spans="2:2" x14ac:dyDescent="0.2">
      <c r="B416" s="141"/>
    </row>
    <row r="417" spans="2:2" x14ac:dyDescent="0.2">
      <c r="B417" s="141"/>
    </row>
    <row r="418" spans="2:2" x14ac:dyDescent="0.2">
      <c r="B418" s="141"/>
    </row>
    <row r="419" spans="2:2" x14ac:dyDescent="0.2">
      <c r="B419" s="141"/>
    </row>
    <row r="420" spans="2:2" x14ac:dyDescent="0.2">
      <c r="B420" s="141"/>
    </row>
    <row r="421" spans="2:2" x14ac:dyDescent="0.2">
      <c r="B421" s="141"/>
    </row>
    <row r="422" spans="2:2" x14ac:dyDescent="0.2">
      <c r="B422" s="141"/>
    </row>
    <row r="423" spans="2:2" x14ac:dyDescent="0.2">
      <c r="B423" s="141"/>
    </row>
    <row r="424" spans="2:2" x14ac:dyDescent="0.2">
      <c r="B424" s="141"/>
    </row>
    <row r="425" spans="2:2" x14ac:dyDescent="0.2">
      <c r="B425" s="141"/>
    </row>
    <row r="426" spans="2:2" x14ac:dyDescent="0.2">
      <c r="B426" s="141"/>
    </row>
    <row r="427" spans="2:2" x14ac:dyDescent="0.2">
      <c r="B427" s="141"/>
    </row>
    <row r="428" spans="2:2" x14ac:dyDescent="0.2">
      <c r="B428" s="141"/>
    </row>
    <row r="429" spans="2:2" x14ac:dyDescent="0.2">
      <c r="B429" s="141"/>
    </row>
    <row r="430" spans="2:2" x14ac:dyDescent="0.2">
      <c r="B430" s="141"/>
    </row>
    <row r="431" spans="2:2" x14ac:dyDescent="0.2">
      <c r="B431" s="141"/>
    </row>
    <row r="432" spans="2:2" x14ac:dyDescent="0.2">
      <c r="B432" s="141"/>
    </row>
    <row r="433" spans="2:2" x14ac:dyDescent="0.2">
      <c r="B433" s="141"/>
    </row>
    <row r="434" spans="2:2" x14ac:dyDescent="0.2">
      <c r="B434" s="141"/>
    </row>
    <row r="435" spans="2:2" x14ac:dyDescent="0.2">
      <c r="B435" s="141"/>
    </row>
    <row r="436" spans="2:2" x14ac:dyDescent="0.2">
      <c r="B436" s="141"/>
    </row>
    <row r="437" spans="2:2" x14ac:dyDescent="0.2">
      <c r="B437" s="141"/>
    </row>
    <row r="438" spans="2:2" x14ac:dyDescent="0.2">
      <c r="B438" s="141"/>
    </row>
    <row r="439" spans="2:2" x14ac:dyDescent="0.2">
      <c r="B439" s="141"/>
    </row>
    <row r="440" spans="2:2" x14ac:dyDescent="0.2">
      <c r="B440" s="141"/>
    </row>
    <row r="441" spans="2:2" x14ac:dyDescent="0.2">
      <c r="B441" s="141"/>
    </row>
    <row r="442" spans="2:2" x14ac:dyDescent="0.2">
      <c r="B442" s="141"/>
    </row>
    <row r="443" spans="2:2" x14ac:dyDescent="0.2">
      <c r="B443" s="141"/>
    </row>
    <row r="444" spans="2:2" x14ac:dyDescent="0.2">
      <c r="B444" s="141"/>
    </row>
    <row r="445" spans="2:2" x14ac:dyDescent="0.2">
      <c r="B445" s="141"/>
    </row>
    <row r="446" spans="2:2" x14ac:dyDescent="0.2">
      <c r="B446" s="141"/>
    </row>
    <row r="447" spans="2:2" x14ac:dyDescent="0.2">
      <c r="B447" s="141"/>
    </row>
    <row r="448" spans="2:2" x14ac:dyDescent="0.2">
      <c r="B448" s="141"/>
    </row>
    <row r="449" spans="2:2" x14ac:dyDescent="0.2">
      <c r="B449" s="141"/>
    </row>
    <row r="450" spans="2:2" x14ac:dyDescent="0.2">
      <c r="B450" s="141"/>
    </row>
    <row r="451" spans="2:2" x14ac:dyDescent="0.2">
      <c r="B451" s="141"/>
    </row>
    <row r="452" spans="2:2" x14ac:dyDescent="0.2">
      <c r="B452" s="141"/>
    </row>
    <row r="453" spans="2:2" x14ac:dyDescent="0.2">
      <c r="B453" s="141"/>
    </row>
    <row r="454" spans="2:2" x14ac:dyDescent="0.2">
      <c r="B454" s="141"/>
    </row>
    <row r="455" spans="2:2" x14ac:dyDescent="0.2">
      <c r="B455" s="141"/>
    </row>
    <row r="456" spans="2:2" x14ac:dyDescent="0.2">
      <c r="B456" s="141"/>
    </row>
    <row r="457" spans="2:2" x14ac:dyDescent="0.2">
      <c r="B457" s="141"/>
    </row>
    <row r="458" spans="2:2" x14ac:dyDescent="0.2">
      <c r="B458" s="141"/>
    </row>
    <row r="459" spans="2:2" x14ac:dyDescent="0.2">
      <c r="B459" s="141"/>
    </row>
    <row r="460" spans="2:2" x14ac:dyDescent="0.2">
      <c r="B460" s="141"/>
    </row>
    <row r="461" spans="2:2" x14ac:dyDescent="0.2">
      <c r="B461" s="141"/>
    </row>
    <row r="462" spans="2:2" x14ac:dyDescent="0.2">
      <c r="B462" s="141"/>
    </row>
    <row r="463" spans="2:2" x14ac:dyDescent="0.2">
      <c r="B463" s="141"/>
    </row>
    <row r="464" spans="2:2" x14ac:dyDescent="0.2">
      <c r="B464" s="141"/>
    </row>
    <row r="465" spans="2:2" x14ac:dyDescent="0.2">
      <c r="B465" s="141"/>
    </row>
    <row r="466" spans="2:2" x14ac:dyDescent="0.2">
      <c r="B466" s="141"/>
    </row>
    <row r="467" spans="2:2" x14ac:dyDescent="0.2">
      <c r="B467" s="141"/>
    </row>
    <row r="468" spans="2:2" x14ac:dyDescent="0.2">
      <c r="B468" s="141"/>
    </row>
    <row r="469" spans="2:2" x14ac:dyDescent="0.2">
      <c r="B469" s="141"/>
    </row>
    <row r="470" spans="2:2" x14ac:dyDescent="0.2">
      <c r="B470" s="141"/>
    </row>
    <row r="471" spans="2:2" x14ac:dyDescent="0.2">
      <c r="B471" s="141"/>
    </row>
    <row r="472" spans="2:2" x14ac:dyDescent="0.2">
      <c r="B472" s="141"/>
    </row>
    <row r="473" spans="2:2" x14ac:dyDescent="0.2">
      <c r="B473" s="141"/>
    </row>
    <row r="474" spans="2:2" x14ac:dyDescent="0.2">
      <c r="B474" s="141"/>
    </row>
    <row r="475" spans="2:2" x14ac:dyDescent="0.2">
      <c r="B475" s="141"/>
    </row>
    <row r="476" spans="2:2" x14ac:dyDescent="0.2">
      <c r="B476" s="141"/>
    </row>
    <row r="477" spans="2:2" x14ac:dyDescent="0.2">
      <c r="B477" s="141"/>
    </row>
    <row r="478" spans="2:2" x14ac:dyDescent="0.2">
      <c r="B478" s="141"/>
    </row>
    <row r="479" spans="2:2" x14ac:dyDescent="0.2">
      <c r="B479" s="141"/>
    </row>
    <row r="480" spans="2:2" x14ac:dyDescent="0.2">
      <c r="B480" s="141"/>
    </row>
    <row r="481" spans="2:2" x14ac:dyDescent="0.2">
      <c r="B481" s="141"/>
    </row>
    <row r="482" spans="2:2" x14ac:dyDescent="0.2">
      <c r="B482" s="141"/>
    </row>
    <row r="483" spans="2:2" x14ac:dyDescent="0.2">
      <c r="B483" s="141"/>
    </row>
    <row r="484" spans="2:2" x14ac:dyDescent="0.2">
      <c r="B484" s="141"/>
    </row>
    <row r="485" spans="2:2" x14ac:dyDescent="0.2">
      <c r="B485" s="141"/>
    </row>
    <row r="486" spans="2:2" x14ac:dyDescent="0.2">
      <c r="B486" s="141"/>
    </row>
    <row r="487" spans="2:2" x14ac:dyDescent="0.2">
      <c r="B487" s="141"/>
    </row>
    <row r="488" spans="2:2" x14ac:dyDescent="0.2">
      <c r="B488" s="141"/>
    </row>
    <row r="489" spans="2:2" x14ac:dyDescent="0.2">
      <c r="B489" s="141"/>
    </row>
    <row r="490" spans="2:2" x14ac:dyDescent="0.2">
      <c r="B490" s="141"/>
    </row>
    <row r="491" spans="2:2" x14ac:dyDescent="0.2">
      <c r="B491" s="141"/>
    </row>
    <row r="492" spans="2:2" x14ac:dyDescent="0.2">
      <c r="B492" s="141"/>
    </row>
    <row r="493" spans="2:2" x14ac:dyDescent="0.2">
      <c r="B493" s="141"/>
    </row>
    <row r="494" spans="2:2" x14ac:dyDescent="0.2">
      <c r="B494" s="141"/>
    </row>
    <row r="495" spans="2:2" x14ac:dyDescent="0.2">
      <c r="B495" s="141"/>
    </row>
    <row r="496" spans="2:2" x14ac:dyDescent="0.2">
      <c r="B496" s="141"/>
    </row>
    <row r="497" spans="2:2" x14ac:dyDescent="0.2">
      <c r="B497" s="141"/>
    </row>
    <row r="498" spans="2:2" x14ac:dyDescent="0.2">
      <c r="B498" s="141"/>
    </row>
    <row r="499" spans="2:2" x14ac:dyDescent="0.2">
      <c r="B499" s="141"/>
    </row>
    <row r="500" spans="2:2" x14ac:dyDescent="0.2">
      <c r="B500" s="141"/>
    </row>
    <row r="501" spans="2:2" x14ac:dyDescent="0.2">
      <c r="B501" s="141"/>
    </row>
    <row r="502" spans="2:2" x14ac:dyDescent="0.2">
      <c r="B502" s="141"/>
    </row>
    <row r="503" spans="2:2" x14ac:dyDescent="0.2">
      <c r="B503" s="141"/>
    </row>
    <row r="504" spans="2:2" x14ac:dyDescent="0.2">
      <c r="B504" s="141"/>
    </row>
    <row r="505" spans="2:2" x14ac:dyDescent="0.2">
      <c r="B505" s="141"/>
    </row>
    <row r="506" spans="2:2" x14ac:dyDescent="0.2">
      <c r="B506" s="141"/>
    </row>
    <row r="507" spans="2:2" x14ac:dyDescent="0.2">
      <c r="B507" s="141"/>
    </row>
    <row r="508" spans="2:2" x14ac:dyDescent="0.2">
      <c r="B508" s="141"/>
    </row>
    <row r="509" spans="2:2" x14ac:dyDescent="0.2">
      <c r="B509" s="141"/>
    </row>
    <row r="510" spans="2:2" x14ac:dyDescent="0.2">
      <c r="B510" s="141"/>
    </row>
    <row r="511" spans="2:2" x14ac:dyDescent="0.2">
      <c r="B511" s="141"/>
    </row>
    <row r="512" spans="2:2" x14ac:dyDescent="0.2">
      <c r="B512" s="141"/>
    </row>
    <row r="513" spans="2:2" x14ac:dyDescent="0.2">
      <c r="B513" s="141"/>
    </row>
    <row r="514" spans="2:2" x14ac:dyDescent="0.2">
      <c r="B514" s="141"/>
    </row>
    <row r="515" spans="2:2" x14ac:dyDescent="0.2">
      <c r="B515" s="141"/>
    </row>
    <row r="516" spans="2:2" x14ac:dyDescent="0.2">
      <c r="B516" s="141"/>
    </row>
    <row r="517" spans="2:2" x14ac:dyDescent="0.2">
      <c r="B517" s="141"/>
    </row>
    <row r="518" spans="2:2" x14ac:dyDescent="0.2">
      <c r="B518" s="141"/>
    </row>
    <row r="519" spans="2:2" x14ac:dyDescent="0.2">
      <c r="B519" s="141"/>
    </row>
    <row r="520" spans="2:2" x14ac:dyDescent="0.2">
      <c r="B520" s="141"/>
    </row>
    <row r="521" spans="2:2" x14ac:dyDescent="0.2">
      <c r="B521" s="141"/>
    </row>
    <row r="522" spans="2:2" x14ac:dyDescent="0.2">
      <c r="B522" s="141"/>
    </row>
    <row r="523" spans="2:2" x14ac:dyDescent="0.2">
      <c r="B523" s="141"/>
    </row>
    <row r="524" spans="2:2" x14ac:dyDescent="0.2">
      <c r="B524" s="141"/>
    </row>
    <row r="525" spans="2:2" x14ac:dyDescent="0.2">
      <c r="B525" s="141"/>
    </row>
    <row r="526" spans="2:2" x14ac:dyDescent="0.2">
      <c r="B526" s="141"/>
    </row>
    <row r="527" spans="2:2" x14ac:dyDescent="0.2">
      <c r="B527" s="141"/>
    </row>
    <row r="528" spans="2:2" x14ac:dyDescent="0.2">
      <c r="B528" s="141"/>
    </row>
    <row r="529" spans="2:2" x14ac:dyDescent="0.2">
      <c r="B529" s="141"/>
    </row>
    <row r="530" spans="2:2" x14ac:dyDescent="0.2">
      <c r="B530" s="141"/>
    </row>
    <row r="531" spans="2:2" x14ac:dyDescent="0.2">
      <c r="B531" s="141"/>
    </row>
    <row r="532" spans="2:2" x14ac:dyDescent="0.2">
      <c r="B532" s="141"/>
    </row>
    <row r="533" spans="2:2" x14ac:dyDescent="0.2">
      <c r="B533" s="141"/>
    </row>
    <row r="534" spans="2:2" x14ac:dyDescent="0.2">
      <c r="B534" s="141"/>
    </row>
    <row r="535" spans="2:2" x14ac:dyDescent="0.2">
      <c r="B535" s="141"/>
    </row>
    <row r="536" spans="2:2" x14ac:dyDescent="0.2">
      <c r="B536" s="141"/>
    </row>
    <row r="537" spans="2:2" x14ac:dyDescent="0.2">
      <c r="B537" s="141"/>
    </row>
    <row r="538" spans="2:2" x14ac:dyDescent="0.2">
      <c r="B538" s="141"/>
    </row>
    <row r="539" spans="2:2" x14ac:dyDescent="0.2">
      <c r="B539" s="141"/>
    </row>
    <row r="540" spans="2:2" x14ac:dyDescent="0.2">
      <c r="B540" s="141"/>
    </row>
    <row r="541" spans="2:2" x14ac:dyDescent="0.2">
      <c r="B541" s="141"/>
    </row>
    <row r="542" spans="2:2" x14ac:dyDescent="0.2">
      <c r="B542" s="141"/>
    </row>
    <row r="543" spans="2:2" x14ac:dyDescent="0.2">
      <c r="B543" s="141"/>
    </row>
    <row r="544" spans="2:2" x14ac:dyDescent="0.2">
      <c r="B544" s="141"/>
    </row>
    <row r="545" spans="2:2" x14ac:dyDescent="0.2">
      <c r="B545" s="141"/>
    </row>
    <row r="546" spans="2:2" x14ac:dyDescent="0.2">
      <c r="B546" s="141"/>
    </row>
    <row r="547" spans="2:2" x14ac:dyDescent="0.2">
      <c r="B547" s="141"/>
    </row>
    <row r="548" spans="2:2" x14ac:dyDescent="0.2">
      <c r="B548" s="141"/>
    </row>
    <row r="549" spans="2:2" x14ac:dyDescent="0.2">
      <c r="B549" s="141"/>
    </row>
    <row r="550" spans="2:2" x14ac:dyDescent="0.2">
      <c r="B550" s="141"/>
    </row>
    <row r="551" spans="2:2" x14ac:dyDescent="0.2">
      <c r="B551" s="141"/>
    </row>
    <row r="552" spans="2:2" x14ac:dyDescent="0.2">
      <c r="B552" s="141"/>
    </row>
    <row r="553" spans="2:2" x14ac:dyDescent="0.2">
      <c r="B553" s="141"/>
    </row>
    <row r="554" spans="2:2" x14ac:dyDescent="0.2">
      <c r="B554" s="141"/>
    </row>
    <row r="555" spans="2:2" x14ac:dyDescent="0.2">
      <c r="B555" s="141"/>
    </row>
    <row r="556" spans="2:2" x14ac:dyDescent="0.2">
      <c r="B556" s="141"/>
    </row>
    <row r="557" spans="2:2" x14ac:dyDescent="0.2">
      <c r="B557" s="141"/>
    </row>
    <row r="558" spans="2:2" x14ac:dyDescent="0.2">
      <c r="B558" s="141"/>
    </row>
    <row r="559" spans="2:2" x14ac:dyDescent="0.2">
      <c r="B559" s="141"/>
    </row>
    <row r="560" spans="2:2" x14ac:dyDescent="0.2">
      <c r="B560" s="141"/>
    </row>
    <row r="561" spans="2:2" x14ac:dyDescent="0.2">
      <c r="B561" s="141"/>
    </row>
    <row r="562" spans="2:2" x14ac:dyDescent="0.2">
      <c r="B562" s="141"/>
    </row>
    <row r="563" spans="2:2" x14ac:dyDescent="0.2">
      <c r="B563" s="141"/>
    </row>
    <row r="564" spans="2:2" x14ac:dyDescent="0.2">
      <c r="B564" s="141"/>
    </row>
    <row r="565" spans="2:2" x14ac:dyDescent="0.2">
      <c r="B565" s="141"/>
    </row>
    <row r="566" spans="2:2" x14ac:dyDescent="0.2">
      <c r="B566" s="141"/>
    </row>
    <row r="567" spans="2:2" x14ac:dyDescent="0.2">
      <c r="B567" s="141"/>
    </row>
    <row r="568" spans="2:2" x14ac:dyDescent="0.2">
      <c r="B568" s="141"/>
    </row>
    <row r="569" spans="2:2" x14ac:dyDescent="0.2">
      <c r="B569" s="141"/>
    </row>
    <row r="570" spans="2:2" x14ac:dyDescent="0.2">
      <c r="B570" s="141"/>
    </row>
    <row r="571" spans="2:2" x14ac:dyDescent="0.2">
      <c r="B571" s="141"/>
    </row>
    <row r="572" spans="2:2" x14ac:dyDescent="0.2">
      <c r="B572" s="141"/>
    </row>
    <row r="573" spans="2:2" x14ac:dyDescent="0.2">
      <c r="B573" s="141"/>
    </row>
    <row r="574" spans="2:2" x14ac:dyDescent="0.2">
      <c r="B574" s="141"/>
    </row>
    <row r="575" spans="2:2" x14ac:dyDescent="0.2">
      <c r="B575" s="141"/>
    </row>
    <row r="576" spans="2:2" x14ac:dyDescent="0.2">
      <c r="B576" s="141"/>
    </row>
    <row r="577" spans="2:2" x14ac:dyDescent="0.2">
      <c r="B577" s="141"/>
    </row>
    <row r="578" spans="2:2" x14ac:dyDescent="0.2">
      <c r="B578" s="141"/>
    </row>
    <row r="579" spans="2:2" x14ac:dyDescent="0.2">
      <c r="B579" s="141"/>
    </row>
    <row r="580" spans="2:2" x14ac:dyDescent="0.2">
      <c r="B580" s="141"/>
    </row>
    <row r="581" spans="2:2" x14ac:dyDescent="0.2">
      <c r="B581" s="141"/>
    </row>
    <row r="582" spans="2:2" x14ac:dyDescent="0.2">
      <c r="B582" s="141"/>
    </row>
    <row r="583" spans="2:2" x14ac:dyDescent="0.2">
      <c r="B583" s="141"/>
    </row>
    <row r="584" spans="2:2" x14ac:dyDescent="0.2">
      <c r="B584" s="141"/>
    </row>
    <row r="585" spans="2:2" x14ac:dyDescent="0.2">
      <c r="B585" s="141"/>
    </row>
    <row r="586" spans="2:2" x14ac:dyDescent="0.2">
      <c r="B586" s="141"/>
    </row>
    <row r="587" spans="2:2" x14ac:dyDescent="0.2">
      <c r="B587" s="141"/>
    </row>
    <row r="588" spans="2:2" x14ac:dyDescent="0.2">
      <c r="B588" s="141"/>
    </row>
    <row r="589" spans="2:2" x14ac:dyDescent="0.2">
      <c r="B589" s="141"/>
    </row>
    <row r="590" spans="2:2" x14ac:dyDescent="0.2">
      <c r="B590" s="141"/>
    </row>
    <row r="591" spans="2:2" x14ac:dyDescent="0.2">
      <c r="B591" s="141"/>
    </row>
    <row r="592" spans="2:2" x14ac:dyDescent="0.2">
      <c r="B592" s="141"/>
    </row>
    <row r="593" spans="2:2" x14ac:dyDescent="0.2">
      <c r="B593" s="141"/>
    </row>
    <row r="594" spans="2:2" x14ac:dyDescent="0.2">
      <c r="B594" s="141"/>
    </row>
    <row r="595" spans="2:2" x14ac:dyDescent="0.2">
      <c r="B595" s="141"/>
    </row>
    <row r="596" spans="2:2" x14ac:dyDescent="0.2">
      <c r="B596" s="141"/>
    </row>
    <row r="597" spans="2:2" x14ac:dyDescent="0.2">
      <c r="B597" s="141"/>
    </row>
    <row r="598" spans="2:2" x14ac:dyDescent="0.2">
      <c r="B598" s="141"/>
    </row>
    <row r="599" spans="2:2" x14ac:dyDescent="0.2">
      <c r="B599" s="141"/>
    </row>
    <row r="600" spans="2:2" x14ac:dyDescent="0.2">
      <c r="B600" s="141"/>
    </row>
    <row r="601" spans="2:2" x14ac:dyDescent="0.2">
      <c r="B601" s="141"/>
    </row>
    <row r="602" spans="2:2" x14ac:dyDescent="0.2">
      <c r="B602" s="141"/>
    </row>
    <row r="603" spans="2:2" x14ac:dyDescent="0.2">
      <c r="B603" s="141"/>
    </row>
    <row r="604" spans="2:2" x14ac:dyDescent="0.2">
      <c r="B604" s="141"/>
    </row>
    <row r="605" spans="2:2" x14ac:dyDescent="0.2">
      <c r="B605" s="141"/>
    </row>
    <row r="606" spans="2:2" x14ac:dyDescent="0.2">
      <c r="B606" s="141"/>
    </row>
    <row r="607" spans="2:2" x14ac:dyDescent="0.2">
      <c r="B607" s="141"/>
    </row>
    <row r="608" spans="2:2" x14ac:dyDescent="0.2">
      <c r="B608" s="141"/>
    </row>
    <row r="609" spans="2:2" x14ac:dyDescent="0.2">
      <c r="B609" s="141"/>
    </row>
    <row r="610" spans="2:2" x14ac:dyDescent="0.2">
      <c r="B610" s="141"/>
    </row>
    <row r="611" spans="2:2" x14ac:dyDescent="0.2">
      <c r="B611" s="141"/>
    </row>
    <row r="612" spans="2:2" x14ac:dyDescent="0.2">
      <c r="B612" s="141"/>
    </row>
    <row r="613" spans="2:2" x14ac:dyDescent="0.2">
      <c r="B613" s="141"/>
    </row>
    <row r="614" spans="2:2" x14ac:dyDescent="0.2">
      <c r="B614" s="141"/>
    </row>
    <row r="615" spans="2:2" x14ac:dyDescent="0.2">
      <c r="B615" s="141"/>
    </row>
    <row r="616" spans="2:2" x14ac:dyDescent="0.2">
      <c r="B616" s="141"/>
    </row>
    <row r="617" spans="2:2" x14ac:dyDescent="0.2">
      <c r="B617" s="141"/>
    </row>
    <row r="618" spans="2:2" x14ac:dyDescent="0.2">
      <c r="B618" s="141"/>
    </row>
    <row r="619" spans="2:2" x14ac:dyDescent="0.2">
      <c r="B619" s="141"/>
    </row>
    <row r="620" spans="2:2" x14ac:dyDescent="0.2">
      <c r="B620" s="141"/>
    </row>
    <row r="621" spans="2:2" x14ac:dyDescent="0.2">
      <c r="B621" s="141"/>
    </row>
    <row r="622" spans="2:2" x14ac:dyDescent="0.2">
      <c r="B622" s="141"/>
    </row>
    <row r="623" spans="2:2" x14ac:dyDescent="0.2">
      <c r="B623" s="141"/>
    </row>
    <row r="624" spans="2:2" x14ac:dyDescent="0.2">
      <c r="B624" s="141"/>
    </row>
    <row r="625" spans="2:2" x14ac:dyDescent="0.2">
      <c r="B625" s="141"/>
    </row>
    <row r="626" spans="2:2" x14ac:dyDescent="0.2">
      <c r="B626" s="141"/>
    </row>
    <row r="627" spans="2:2" x14ac:dyDescent="0.2">
      <c r="B627" s="141"/>
    </row>
    <row r="628" spans="2:2" x14ac:dyDescent="0.2">
      <c r="B628" s="141"/>
    </row>
    <row r="629" spans="2:2" x14ac:dyDescent="0.2">
      <c r="B629" s="141"/>
    </row>
    <row r="630" spans="2:2" x14ac:dyDescent="0.2">
      <c r="B630" s="141"/>
    </row>
    <row r="631" spans="2:2" x14ac:dyDescent="0.2">
      <c r="B631" s="141"/>
    </row>
    <row r="632" spans="2:2" x14ac:dyDescent="0.2">
      <c r="B632" s="141"/>
    </row>
    <row r="633" spans="2:2" x14ac:dyDescent="0.2">
      <c r="B633" s="141"/>
    </row>
    <row r="634" spans="2:2" x14ac:dyDescent="0.2">
      <c r="B634" s="141"/>
    </row>
    <row r="635" spans="2:2" x14ac:dyDescent="0.2">
      <c r="B635" s="141"/>
    </row>
    <row r="636" spans="2:2" x14ac:dyDescent="0.2">
      <c r="B636" s="141"/>
    </row>
    <row r="637" spans="2:2" x14ac:dyDescent="0.2">
      <c r="B637" s="141"/>
    </row>
    <row r="638" spans="2:2" x14ac:dyDescent="0.2">
      <c r="B638" s="141"/>
    </row>
    <row r="639" spans="2:2" x14ac:dyDescent="0.2">
      <c r="B639" s="141"/>
    </row>
    <row r="640" spans="2:2" x14ac:dyDescent="0.2">
      <c r="B640" s="141"/>
    </row>
    <row r="641" spans="2:2" x14ac:dyDescent="0.2">
      <c r="B641" s="141"/>
    </row>
    <row r="642" spans="2:2" x14ac:dyDescent="0.2">
      <c r="B642" s="141"/>
    </row>
    <row r="643" spans="2:2" x14ac:dyDescent="0.2">
      <c r="B643" s="141"/>
    </row>
    <row r="644" spans="2:2" x14ac:dyDescent="0.2">
      <c r="B644" s="141"/>
    </row>
    <row r="645" spans="2:2" x14ac:dyDescent="0.2">
      <c r="B645" s="141"/>
    </row>
    <row r="646" spans="2:2" x14ac:dyDescent="0.2">
      <c r="B646" s="141"/>
    </row>
    <row r="647" spans="2:2" x14ac:dyDescent="0.2">
      <c r="B647" s="141"/>
    </row>
    <row r="648" spans="2:2" x14ac:dyDescent="0.2">
      <c r="B648" s="141"/>
    </row>
    <row r="649" spans="2:2" x14ac:dyDescent="0.2">
      <c r="B649" s="141"/>
    </row>
    <row r="650" spans="2:2" x14ac:dyDescent="0.2">
      <c r="B650" s="141"/>
    </row>
    <row r="651" spans="2:2" x14ac:dyDescent="0.2">
      <c r="B651" s="141"/>
    </row>
    <row r="652" spans="2:2" x14ac:dyDescent="0.2">
      <c r="B652" s="141"/>
    </row>
    <row r="653" spans="2:2" x14ac:dyDescent="0.2">
      <c r="B653" s="141"/>
    </row>
    <row r="654" spans="2:2" x14ac:dyDescent="0.2">
      <c r="B654" s="141"/>
    </row>
    <row r="655" spans="2:2" x14ac:dyDescent="0.2">
      <c r="B655" s="141"/>
    </row>
    <row r="656" spans="2:2" x14ac:dyDescent="0.2">
      <c r="B656" s="141"/>
    </row>
    <row r="657" spans="2:2" x14ac:dyDescent="0.2">
      <c r="B657" s="141"/>
    </row>
    <row r="658" spans="2:2" x14ac:dyDescent="0.2">
      <c r="B658" s="141"/>
    </row>
    <row r="659" spans="2:2" x14ac:dyDescent="0.2">
      <c r="B659" s="141"/>
    </row>
    <row r="660" spans="2:2" x14ac:dyDescent="0.2">
      <c r="B660" s="141"/>
    </row>
    <row r="661" spans="2:2" x14ac:dyDescent="0.2">
      <c r="B661" s="141"/>
    </row>
    <row r="662" spans="2:2" x14ac:dyDescent="0.2">
      <c r="B662" s="141"/>
    </row>
    <row r="663" spans="2:2" x14ac:dyDescent="0.2">
      <c r="B663" s="141"/>
    </row>
    <row r="664" spans="2:2" x14ac:dyDescent="0.2">
      <c r="B664" s="141"/>
    </row>
    <row r="665" spans="2:2" x14ac:dyDescent="0.2">
      <c r="B665" s="141"/>
    </row>
    <row r="666" spans="2:2" x14ac:dyDescent="0.2">
      <c r="B666" s="141"/>
    </row>
    <row r="667" spans="2:2" x14ac:dyDescent="0.2">
      <c r="B667" s="141"/>
    </row>
    <row r="668" spans="2:2" x14ac:dyDescent="0.2">
      <c r="B668" s="141"/>
    </row>
    <row r="669" spans="2:2" x14ac:dyDescent="0.2">
      <c r="B669" s="141"/>
    </row>
    <row r="670" spans="2:2" x14ac:dyDescent="0.2">
      <c r="B670" s="141"/>
    </row>
    <row r="671" spans="2:2" x14ac:dyDescent="0.2">
      <c r="B671" s="141"/>
    </row>
    <row r="672" spans="2:2" x14ac:dyDescent="0.2">
      <c r="B672" s="141"/>
    </row>
    <row r="673" spans="2:2" x14ac:dyDescent="0.2">
      <c r="B673" s="141"/>
    </row>
    <row r="674" spans="2:2" x14ac:dyDescent="0.2">
      <c r="B674" s="141"/>
    </row>
    <row r="675" spans="2:2" x14ac:dyDescent="0.2">
      <c r="B675" s="141"/>
    </row>
    <row r="676" spans="2:2" x14ac:dyDescent="0.2">
      <c r="B676" s="141"/>
    </row>
    <row r="677" spans="2:2" x14ac:dyDescent="0.2">
      <c r="B677" s="141"/>
    </row>
    <row r="678" spans="2:2" x14ac:dyDescent="0.2">
      <c r="B678" s="141"/>
    </row>
    <row r="679" spans="2:2" x14ac:dyDescent="0.2">
      <c r="B679" s="141"/>
    </row>
    <row r="680" spans="2:2" x14ac:dyDescent="0.2">
      <c r="B680" s="141"/>
    </row>
    <row r="681" spans="2:2" x14ac:dyDescent="0.2">
      <c r="B681" s="141"/>
    </row>
    <row r="682" spans="2:2" x14ac:dyDescent="0.2">
      <c r="B682" s="141"/>
    </row>
    <row r="683" spans="2:2" x14ac:dyDescent="0.2">
      <c r="B683" s="141"/>
    </row>
    <row r="684" spans="2:2" x14ac:dyDescent="0.2">
      <c r="B684" s="141"/>
    </row>
    <row r="685" spans="2:2" x14ac:dyDescent="0.2">
      <c r="B685" s="141"/>
    </row>
    <row r="686" spans="2:2" x14ac:dyDescent="0.2">
      <c r="B686" s="141"/>
    </row>
    <row r="687" spans="2:2" x14ac:dyDescent="0.2">
      <c r="B687" s="141"/>
    </row>
    <row r="688" spans="2:2" x14ac:dyDescent="0.2">
      <c r="B688" s="141"/>
    </row>
    <row r="689" spans="2:2" x14ac:dyDescent="0.2">
      <c r="B689" s="141"/>
    </row>
    <row r="690" spans="2:2" x14ac:dyDescent="0.2">
      <c r="B690" s="141"/>
    </row>
    <row r="691" spans="2:2" x14ac:dyDescent="0.2">
      <c r="B691" s="141"/>
    </row>
    <row r="692" spans="2:2" x14ac:dyDescent="0.2">
      <c r="B692" s="141"/>
    </row>
    <row r="693" spans="2:2" x14ac:dyDescent="0.2">
      <c r="B693" s="141"/>
    </row>
    <row r="694" spans="2:2" x14ac:dyDescent="0.2">
      <c r="B694" s="141"/>
    </row>
    <row r="695" spans="2:2" x14ac:dyDescent="0.2">
      <c r="B695" s="141"/>
    </row>
    <row r="696" spans="2:2" x14ac:dyDescent="0.2">
      <c r="B696" s="141"/>
    </row>
    <row r="697" spans="2:2" x14ac:dyDescent="0.2">
      <c r="B697" s="141"/>
    </row>
    <row r="698" spans="2:2" x14ac:dyDescent="0.2">
      <c r="B698" s="141"/>
    </row>
    <row r="699" spans="2:2" x14ac:dyDescent="0.2">
      <c r="B699" s="141"/>
    </row>
    <row r="700" spans="2:2" x14ac:dyDescent="0.2">
      <c r="B700" s="141"/>
    </row>
    <row r="701" spans="2:2" x14ac:dyDescent="0.2">
      <c r="B701" s="141"/>
    </row>
    <row r="702" spans="2:2" x14ac:dyDescent="0.2">
      <c r="B702" s="141"/>
    </row>
    <row r="703" spans="2:2" x14ac:dyDescent="0.2">
      <c r="B703" s="141"/>
    </row>
    <row r="704" spans="2:2" x14ac:dyDescent="0.2">
      <c r="B704" s="141"/>
    </row>
    <row r="705" spans="2:2" x14ac:dyDescent="0.2">
      <c r="B705" s="141"/>
    </row>
    <row r="706" spans="2:2" x14ac:dyDescent="0.2">
      <c r="B706" s="141"/>
    </row>
    <row r="707" spans="2:2" x14ac:dyDescent="0.2">
      <c r="B707" s="141"/>
    </row>
    <row r="708" spans="2:2" x14ac:dyDescent="0.2">
      <c r="B708" s="141"/>
    </row>
    <row r="709" spans="2:2" x14ac:dyDescent="0.2">
      <c r="B709" s="141"/>
    </row>
    <row r="710" spans="2:2" x14ac:dyDescent="0.2">
      <c r="B710" s="141"/>
    </row>
    <row r="711" spans="2:2" x14ac:dyDescent="0.2">
      <c r="B711" s="141"/>
    </row>
    <row r="712" spans="2:2" x14ac:dyDescent="0.2">
      <c r="B712" s="141"/>
    </row>
    <row r="713" spans="2:2" x14ac:dyDescent="0.2">
      <c r="B713" s="141"/>
    </row>
    <row r="714" spans="2:2" x14ac:dyDescent="0.2">
      <c r="B714" s="141"/>
    </row>
    <row r="715" spans="2:2" x14ac:dyDescent="0.2">
      <c r="B715" s="141"/>
    </row>
    <row r="716" spans="2:2" x14ac:dyDescent="0.2">
      <c r="B716" s="141"/>
    </row>
    <row r="717" spans="2:2" x14ac:dyDescent="0.2">
      <c r="B717" s="141"/>
    </row>
    <row r="718" spans="2:2" x14ac:dyDescent="0.2">
      <c r="B718" s="141"/>
    </row>
    <row r="719" spans="2:2" x14ac:dyDescent="0.2">
      <c r="B719" s="141"/>
    </row>
    <row r="720" spans="2:2" x14ac:dyDescent="0.2">
      <c r="B720" s="141"/>
    </row>
    <row r="721" spans="2:2" x14ac:dyDescent="0.2">
      <c r="B721" s="141"/>
    </row>
    <row r="722" spans="2:2" x14ac:dyDescent="0.2">
      <c r="B722" s="141"/>
    </row>
    <row r="723" spans="2:2" x14ac:dyDescent="0.2">
      <c r="B723" s="141"/>
    </row>
    <row r="724" spans="2:2" x14ac:dyDescent="0.2">
      <c r="B724" s="141"/>
    </row>
    <row r="725" spans="2:2" x14ac:dyDescent="0.2">
      <c r="B725" s="141"/>
    </row>
    <row r="726" spans="2:2" x14ac:dyDescent="0.2">
      <c r="B726" s="141"/>
    </row>
    <row r="727" spans="2:2" x14ac:dyDescent="0.2">
      <c r="B727" s="141"/>
    </row>
    <row r="728" spans="2:2" x14ac:dyDescent="0.2">
      <c r="B728" s="141"/>
    </row>
    <row r="729" spans="2:2" x14ac:dyDescent="0.2">
      <c r="B729" s="141"/>
    </row>
    <row r="730" spans="2:2" x14ac:dyDescent="0.2">
      <c r="B730" s="141"/>
    </row>
    <row r="731" spans="2:2" x14ac:dyDescent="0.2">
      <c r="B731" s="141"/>
    </row>
    <row r="732" spans="2:2" x14ac:dyDescent="0.2">
      <c r="B732" s="141"/>
    </row>
    <row r="733" spans="2:2" x14ac:dyDescent="0.2">
      <c r="B733" s="141"/>
    </row>
    <row r="734" spans="2:2" x14ac:dyDescent="0.2">
      <c r="B734" s="141"/>
    </row>
    <row r="735" spans="2:2" x14ac:dyDescent="0.2">
      <c r="B735" s="141"/>
    </row>
    <row r="736" spans="2:2" x14ac:dyDescent="0.2">
      <c r="B736" s="141"/>
    </row>
    <row r="737" spans="2:2" x14ac:dyDescent="0.2">
      <c r="B737" s="141"/>
    </row>
    <row r="738" spans="2:2" x14ac:dyDescent="0.2">
      <c r="B738" s="141"/>
    </row>
    <row r="739" spans="2:2" x14ac:dyDescent="0.2">
      <c r="B739" s="141"/>
    </row>
    <row r="740" spans="2:2" x14ac:dyDescent="0.2">
      <c r="B740" s="141"/>
    </row>
    <row r="741" spans="2:2" x14ac:dyDescent="0.2">
      <c r="B741" s="141"/>
    </row>
    <row r="742" spans="2:2" x14ac:dyDescent="0.2">
      <c r="B742" s="141"/>
    </row>
    <row r="743" spans="2:2" x14ac:dyDescent="0.2">
      <c r="B743" s="141"/>
    </row>
    <row r="744" spans="2:2" x14ac:dyDescent="0.2">
      <c r="B744" s="141"/>
    </row>
    <row r="745" spans="2:2" x14ac:dyDescent="0.2">
      <c r="B745" s="141"/>
    </row>
    <row r="746" spans="2:2" x14ac:dyDescent="0.2">
      <c r="B746" s="141"/>
    </row>
    <row r="747" spans="2:2" x14ac:dyDescent="0.2">
      <c r="B747" s="141"/>
    </row>
    <row r="748" spans="2:2" x14ac:dyDescent="0.2">
      <c r="B748" s="141"/>
    </row>
    <row r="749" spans="2:2" x14ac:dyDescent="0.2">
      <c r="B749" s="141"/>
    </row>
    <row r="750" spans="2:2" x14ac:dyDescent="0.2">
      <c r="B750" s="141"/>
    </row>
    <row r="751" spans="2:2" x14ac:dyDescent="0.2">
      <c r="B751" s="141"/>
    </row>
    <row r="752" spans="2:2" x14ac:dyDescent="0.2">
      <c r="B752" s="141"/>
    </row>
    <row r="753" spans="2:2" x14ac:dyDescent="0.2">
      <c r="B753" s="141"/>
    </row>
    <row r="754" spans="2:2" x14ac:dyDescent="0.2">
      <c r="B754" s="141"/>
    </row>
    <row r="755" spans="2:2" x14ac:dyDescent="0.2">
      <c r="B755" s="141"/>
    </row>
    <row r="756" spans="2:2" x14ac:dyDescent="0.2">
      <c r="B756" s="141"/>
    </row>
    <row r="757" spans="2:2" x14ac:dyDescent="0.2">
      <c r="B757" s="141"/>
    </row>
    <row r="758" spans="2:2" x14ac:dyDescent="0.2">
      <c r="B758" s="141"/>
    </row>
    <row r="759" spans="2:2" x14ac:dyDescent="0.2">
      <c r="B759" s="141"/>
    </row>
    <row r="760" spans="2:2" x14ac:dyDescent="0.2">
      <c r="B760" s="141"/>
    </row>
    <row r="761" spans="2:2" x14ac:dyDescent="0.2">
      <c r="B761" s="141"/>
    </row>
    <row r="762" spans="2:2" x14ac:dyDescent="0.2">
      <c r="B762" s="141"/>
    </row>
    <row r="763" spans="2:2" x14ac:dyDescent="0.2">
      <c r="B763" s="141"/>
    </row>
    <row r="764" spans="2:2" x14ac:dyDescent="0.2">
      <c r="B764" s="141"/>
    </row>
    <row r="765" spans="2:2" x14ac:dyDescent="0.2">
      <c r="B765" s="141"/>
    </row>
    <row r="766" spans="2:2" x14ac:dyDescent="0.2">
      <c r="B766" s="141"/>
    </row>
    <row r="767" spans="2:2" x14ac:dyDescent="0.2">
      <c r="B767" s="141"/>
    </row>
    <row r="768" spans="2:2" x14ac:dyDescent="0.2">
      <c r="B768" s="141"/>
    </row>
    <row r="769" spans="2:2" x14ac:dyDescent="0.2">
      <c r="B769" s="141"/>
    </row>
    <row r="770" spans="2:2" x14ac:dyDescent="0.2">
      <c r="B770" s="141"/>
    </row>
    <row r="771" spans="2:2" x14ac:dyDescent="0.2">
      <c r="B771" s="141"/>
    </row>
    <row r="772" spans="2:2" x14ac:dyDescent="0.2">
      <c r="B772" s="141"/>
    </row>
    <row r="773" spans="2:2" x14ac:dyDescent="0.2">
      <c r="B773" s="141"/>
    </row>
    <row r="774" spans="2:2" x14ac:dyDescent="0.2">
      <c r="B774" s="141"/>
    </row>
    <row r="775" spans="2:2" x14ac:dyDescent="0.2">
      <c r="B775" s="141"/>
    </row>
    <row r="776" spans="2:2" x14ac:dyDescent="0.2">
      <c r="B776" s="141"/>
    </row>
    <row r="777" spans="2:2" x14ac:dyDescent="0.2">
      <c r="B777" s="141"/>
    </row>
    <row r="778" spans="2:2" x14ac:dyDescent="0.2">
      <c r="B778" s="141"/>
    </row>
    <row r="779" spans="2:2" x14ac:dyDescent="0.2">
      <c r="B779" s="141"/>
    </row>
    <row r="780" spans="2:2" x14ac:dyDescent="0.2">
      <c r="B780" s="141"/>
    </row>
    <row r="781" spans="2:2" x14ac:dyDescent="0.2">
      <c r="B781" s="141"/>
    </row>
    <row r="782" spans="2:2" x14ac:dyDescent="0.2">
      <c r="B782" s="141"/>
    </row>
    <row r="783" spans="2:2" x14ac:dyDescent="0.2">
      <c r="B783" s="141"/>
    </row>
    <row r="784" spans="2:2" x14ac:dyDescent="0.2">
      <c r="B784" s="141"/>
    </row>
    <row r="785" spans="2:2" x14ac:dyDescent="0.2">
      <c r="B785" s="141"/>
    </row>
    <row r="786" spans="2:2" x14ac:dyDescent="0.2">
      <c r="B786" s="141"/>
    </row>
    <row r="787" spans="2:2" x14ac:dyDescent="0.2">
      <c r="B787" s="141"/>
    </row>
    <row r="788" spans="2:2" x14ac:dyDescent="0.2">
      <c r="B788" s="141"/>
    </row>
    <row r="789" spans="2:2" x14ac:dyDescent="0.2">
      <c r="B789" s="141"/>
    </row>
    <row r="790" spans="2:2" x14ac:dyDescent="0.2">
      <c r="B790" s="141"/>
    </row>
    <row r="791" spans="2:2" x14ac:dyDescent="0.2">
      <c r="B791" s="141"/>
    </row>
    <row r="792" spans="2:2" x14ac:dyDescent="0.2">
      <c r="B792" s="141"/>
    </row>
    <row r="793" spans="2:2" x14ac:dyDescent="0.2">
      <c r="B793" s="141"/>
    </row>
    <row r="794" spans="2:2" x14ac:dyDescent="0.2">
      <c r="B794" s="141"/>
    </row>
    <row r="795" spans="2:2" x14ac:dyDescent="0.2">
      <c r="B795" s="141"/>
    </row>
    <row r="796" spans="2:2" x14ac:dyDescent="0.2">
      <c r="B796" s="141"/>
    </row>
    <row r="797" spans="2:2" x14ac:dyDescent="0.2">
      <c r="B797" s="141"/>
    </row>
    <row r="798" spans="2:2" x14ac:dyDescent="0.2">
      <c r="B798" s="141"/>
    </row>
    <row r="799" spans="2:2" x14ac:dyDescent="0.2">
      <c r="B799" s="141"/>
    </row>
    <row r="800" spans="2:2" x14ac:dyDescent="0.2">
      <c r="B800" s="141"/>
    </row>
    <row r="801" spans="2:2" x14ac:dyDescent="0.2">
      <c r="B801" s="141"/>
    </row>
    <row r="802" spans="2:2" x14ac:dyDescent="0.2">
      <c r="B802" s="141"/>
    </row>
    <row r="803" spans="2:2" x14ac:dyDescent="0.2">
      <c r="B803" s="141"/>
    </row>
    <row r="804" spans="2:2" x14ac:dyDescent="0.2">
      <c r="B804" s="141"/>
    </row>
    <row r="805" spans="2:2" x14ac:dyDescent="0.2">
      <c r="B805" s="141"/>
    </row>
    <row r="806" spans="2:2" x14ac:dyDescent="0.2">
      <c r="B806" s="141"/>
    </row>
    <row r="807" spans="2:2" x14ac:dyDescent="0.2">
      <c r="B807" s="141"/>
    </row>
    <row r="808" spans="2:2" x14ac:dyDescent="0.2">
      <c r="B808" s="141"/>
    </row>
    <row r="809" spans="2:2" x14ac:dyDescent="0.2">
      <c r="B809" s="141"/>
    </row>
    <row r="810" spans="2:2" x14ac:dyDescent="0.2">
      <c r="B810" s="141"/>
    </row>
    <row r="811" spans="2:2" x14ac:dyDescent="0.2">
      <c r="B811" s="141"/>
    </row>
    <row r="812" spans="2:2" x14ac:dyDescent="0.2">
      <c r="B812" s="141"/>
    </row>
    <row r="813" spans="2:2" x14ac:dyDescent="0.2">
      <c r="B813" s="141"/>
    </row>
    <row r="814" spans="2:2" x14ac:dyDescent="0.2">
      <c r="B814" s="141"/>
    </row>
    <row r="815" spans="2:2" x14ac:dyDescent="0.2">
      <c r="B815" s="141"/>
    </row>
    <row r="816" spans="2:2" x14ac:dyDescent="0.2">
      <c r="B816" s="141"/>
    </row>
    <row r="817" spans="2:2" x14ac:dyDescent="0.2">
      <c r="B817" s="141"/>
    </row>
    <row r="818" spans="2:2" x14ac:dyDescent="0.2">
      <c r="B818" s="141"/>
    </row>
    <row r="819" spans="2:2" x14ac:dyDescent="0.2">
      <c r="B819" s="141"/>
    </row>
    <row r="820" spans="2:2" x14ac:dyDescent="0.2">
      <c r="B820" s="141"/>
    </row>
    <row r="821" spans="2:2" x14ac:dyDescent="0.2">
      <c r="B821" s="141"/>
    </row>
    <row r="822" spans="2:2" x14ac:dyDescent="0.2">
      <c r="B822" s="141"/>
    </row>
    <row r="823" spans="2:2" x14ac:dyDescent="0.2">
      <c r="B823" s="141"/>
    </row>
    <row r="824" spans="2:2" x14ac:dyDescent="0.2">
      <c r="B824" s="141"/>
    </row>
    <row r="825" spans="2:2" x14ac:dyDescent="0.2">
      <c r="B825" s="141"/>
    </row>
    <row r="826" spans="2:2" x14ac:dyDescent="0.2">
      <c r="B826" s="141"/>
    </row>
    <row r="827" spans="2:2" x14ac:dyDescent="0.2">
      <c r="B827" s="141"/>
    </row>
    <row r="828" spans="2:2" x14ac:dyDescent="0.2">
      <c r="B828" s="141"/>
    </row>
    <row r="829" spans="2:2" x14ac:dyDescent="0.2">
      <c r="B829" s="141"/>
    </row>
    <row r="830" spans="2:2" x14ac:dyDescent="0.2">
      <c r="B830" s="141"/>
    </row>
    <row r="831" spans="2:2" x14ac:dyDescent="0.2">
      <c r="B831" s="141"/>
    </row>
    <row r="832" spans="2:2" x14ac:dyDescent="0.2">
      <c r="B832" s="141"/>
    </row>
    <row r="833" spans="2:2" x14ac:dyDescent="0.2">
      <c r="B833" s="141"/>
    </row>
    <row r="834" spans="2:2" x14ac:dyDescent="0.2">
      <c r="B834" s="141"/>
    </row>
    <row r="835" spans="2:2" x14ac:dyDescent="0.2">
      <c r="B835" s="141"/>
    </row>
    <row r="836" spans="2:2" x14ac:dyDescent="0.2">
      <c r="B836" s="141"/>
    </row>
    <row r="837" spans="2:2" x14ac:dyDescent="0.2">
      <c r="B837" s="141"/>
    </row>
    <row r="838" spans="2:2" x14ac:dyDescent="0.2">
      <c r="B838" s="141"/>
    </row>
    <row r="839" spans="2:2" x14ac:dyDescent="0.2">
      <c r="B839" s="141"/>
    </row>
    <row r="840" spans="2:2" x14ac:dyDescent="0.2">
      <c r="B840" s="141"/>
    </row>
    <row r="841" spans="2:2" x14ac:dyDescent="0.2">
      <c r="B841" s="141"/>
    </row>
    <row r="842" spans="2:2" x14ac:dyDescent="0.2">
      <c r="B842" s="141"/>
    </row>
    <row r="843" spans="2:2" x14ac:dyDescent="0.2">
      <c r="B843" s="141"/>
    </row>
    <row r="844" spans="2:2" x14ac:dyDescent="0.2">
      <c r="B844" s="141"/>
    </row>
    <row r="845" spans="2:2" x14ac:dyDescent="0.2">
      <c r="B845" s="141"/>
    </row>
    <row r="846" spans="2:2" x14ac:dyDescent="0.2">
      <c r="B846" s="141"/>
    </row>
    <row r="847" spans="2:2" x14ac:dyDescent="0.2">
      <c r="B847" s="141"/>
    </row>
    <row r="848" spans="2:2" x14ac:dyDescent="0.2">
      <c r="B848" s="141"/>
    </row>
    <row r="849" spans="2:2" x14ac:dyDescent="0.2">
      <c r="B849" s="141"/>
    </row>
    <row r="850" spans="2:2" x14ac:dyDescent="0.2">
      <c r="B850" s="141"/>
    </row>
    <row r="851" spans="2:2" x14ac:dyDescent="0.2">
      <c r="B851" s="141"/>
    </row>
    <row r="852" spans="2:2" x14ac:dyDescent="0.2">
      <c r="B852" s="141"/>
    </row>
    <row r="853" spans="2:2" x14ac:dyDescent="0.2">
      <c r="B853" s="141"/>
    </row>
    <row r="854" spans="2:2" x14ac:dyDescent="0.2">
      <c r="B854" s="141"/>
    </row>
    <row r="855" spans="2:2" x14ac:dyDescent="0.2">
      <c r="B855" s="141"/>
    </row>
    <row r="856" spans="2:2" x14ac:dyDescent="0.2">
      <c r="B856" s="141"/>
    </row>
    <row r="857" spans="2:2" x14ac:dyDescent="0.2">
      <c r="B857" s="141"/>
    </row>
    <row r="858" spans="2:2" x14ac:dyDescent="0.2">
      <c r="B858" s="141"/>
    </row>
    <row r="859" spans="2:2" x14ac:dyDescent="0.2">
      <c r="B859" s="141"/>
    </row>
    <row r="860" spans="2:2" x14ac:dyDescent="0.2">
      <c r="B860" s="141"/>
    </row>
    <row r="861" spans="2:2" x14ac:dyDescent="0.2">
      <c r="B861" s="141"/>
    </row>
    <row r="862" spans="2:2" x14ac:dyDescent="0.2">
      <c r="B862" s="141"/>
    </row>
    <row r="863" spans="2:2" x14ac:dyDescent="0.2">
      <c r="B863" s="141"/>
    </row>
    <row r="864" spans="2:2" x14ac:dyDescent="0.2">
      <c r="B864" s="141"/>
    </row>
    <row r="865" spans="2:2" x14ac:dyDescent="0.2">
      <c r="B865" s="141"/>
    </row>
    <row r="866" spans="2:2" x14ac:dyDescent="0.2">
      <c r="B866" s="141"/>
    </row>
    <row r="867" spans="2:2" x14ac:dyDescent="0.2">
      <c r="B867" s="141"/>
    </row>
    <row r="868" spans="2:2" x14ac:dyDescent="0.2">
      <c r="B868" s="141"/>
    </row>
    <row r="869" spans="2:2" x14ac:dyDescent="0.2">
      <c r="B869" s="141"/>
    </row>
    <row r="870" spans="2:2" x14ac:dyDescent="0.2">
      <c r="B870" s="141"/>
    </row>
    <row r="871" spans="2:2" x14ac:dyDescent="0.2">
      <c r="B871" s="141"/>
    </row>
    <row r="872" spans="2:2" x14ac:dyDescent="0.2">
      <c r="B872" s="141"/>
    </row>
    <row r="873" spans="2:2" x14ac:dyDescent="0.2">
      <c r="B873" s="141"/>
    </row>
    <row r="874" spans="2:2" x14ac:dyDescent="0.2">
      <c r="B874" s="141"/>
    </row>
    <row r="875" spans="2:2" x14ac:dyDescent="0.2">
      <c r="B875" s="141"/>
    </row>
    <row r="876" spans="2:2" x14ac:dyDescent="0.2">
      <c r="B876" s="141"/>
    </row>
    <row r="877" spans="2:2" x14ac:dyDescent="0.2">
      <c r="B877" s="141"/>
    </row>
    <row r="878" spans="2:2" x14ac:dyDescent="0.2">
      <c r="B878" s="141"/>
    </row>
    <row r="879" spans="2:2" x14ac:dyDescent="0.2">
      <c r="B879" s="141"/>
    </row>
    <row r="880" spans="2:2" x14ac:dyDescent="0.2">
      <c r="B880" s="141"/>
    </row>
    <row r="881" spans="2:2" x14ac:dyDescent="0.2">
      <c r="B881" s="141"/>
    </row>
    <row r="882" spans="2:2" x14ac:dyDescent="0.2">
      <c r="B882" s="141"/>
    </row>
    <row r="883" spans="2:2" x14ac:dyDescent="0.2">
      <c r="B883" s="141"/>
    </row>
    <row r="884" spans="2:2" x14ac:dyDescent="0.2">
      <c r="B884" s="141"/>
    </row>
    <row r="885" spans="2:2" x14ac:dyDescent="0.2">
      <c r="B885" s="141"/>
    </row>
    <row r="886" spans="2:2" x14ac:dyDescent="0.2">
      <c r="B886" s="141"/>
    </row>
    <row r="887" spans="2:2" x14ac:dyDescent="0.2">
      <c r="B887" s="141"/>
    </row>
    <row r="888" spans="2:2" x14ac:dyDescent="0.2">
      <c r="B888" s="141"/>
    </row>
    <row r="889" spans="2:2" x14ac:dyDescent="0.2">
      <c r="B889" s="141"/>
    </row>
    <row r="890" spans="2:2" x14ac:dyDescent="0.2">
      <c r="B890" s="141"/>
    </row>
    <row r="891" spans="2:2" x14ac:dyDescent="0.2">
      <c r="B891" s="141"/>
    </row>
    <row r="892" spans="2:2" x14ac:dyDescent="0.2">
      <c r="B892" s="141"/>
    </row>
    <row r="893" spans="2:2" x14ac:dyDescent="0.2">
      <c r="B893" s="141"/>
    </row>
    <row r="894" spans="2:2" x14ac:dyDescent="0.2">
      <c r="B894" s="141"/>
    </row>
    <row r="895" spans="2:2" x14ac:dyDescent="0.2">
      <c r="B895" s="141"/>
    </row>
    <row r="896" spans="2:2" x14ac:dyDescent="0.2">
      <c r="B896" s="141"/>
    </row>
    <row r="897" spans="2:2" x14ac:dyDescent="0.2">
      <c r="B897" s="141"/>
    </row>
    <row r="898" spans="2:2" x14ac:dyDescent="0.2">
      <c r="B898" s="141"/>
    </row>
    <row r="899" spans="2:2" x14ac:dyDescent="0.2">
      <c r="B899" s="141"/>
    </row>
    <row r="900" spans="2:2" x14ac:dyDescent="0.2">
      <c r="B900" s="141"/>
    </row>
    <row r="901" spans="2:2" x14ac:dyDescent="0.2">
      <c r="B901" s="141"/>
    </row>
    <row r="902" spans="2:2" x14ac:dyDescent="0.2">
      <c r="B902" s="141"/>
    </row>
    <row r="903" spans="2:2" x14ac:dyDescent="0.2">
      <c r="B903" s="141"/>
    </row>
    <row r="904" spans="2:2" x14ac:dyDescent="0.2">
      <c r="B904" s="141"/>
    </row>
    <row r="905" spans="2:2" x14ac:dyDescent="0.2">
      <c r="B905" s="141"/>
    </row>
    <row r="906" spans="2:2" x14ac:dyDescent="0.2">
      <c r="B906" s="141"/>
    </row>
    <row r="907" spans="2:2" x14ac:dyDescent="0.2">
      <c r="B907" s="141"/>
    </row>
    <row r="908" spans="2:2" x14ac:dyDescent="0.2">
      <c r="B908" s="141"/>
    </row>
    <row r="909" spans="2:2" x14ac:dyDescent="0.2">
      <c r="B909" s="141"/>
    </row>
    <row r="910" spans="2:2" x14ac:dyDescent="0.2">
      <c r="B910" s="141"/>
    </row>
    <row r="911" spans="2:2" x14ac:dyDescent="0.2">
      <c r="B911" s="141"/>
    </row>
    <row r="912" spans="2:2" x14ac:dyDescent="0.2">
      <c r="B912" s="141"/>
    </row>
    <row r="913" spans="2:2" x14ac:dyDescent="0.2">
      <c r="B913" s="141"/>
    </row>
    <row r="914" spans="2:2" x14ac:dyDescent="0.2">
      <c r="B914" s="141"/>
    </row>
    <row r="915" spans="2:2" x14ac:dyDescent="0.2">
      <c r="B915" s="141"/>
    </row>
    <row r="916" spans="2:2" x14ac:dyDescent="0.2">
      <c r="B916" s="141"/>
    </row>
    <row r="917" spans="2:2" x14ac:dyDescent="0.2">
      <c r="B917" s="141"/>
    </row>
    <row r="918" spans="2:2" x14ac:dyDescent="0.2">
      <c r="B918" s="141"/>
    </row>
    <row r="919" spans="2:2" x14ac:dyDescent="0.2">
      <c r="B919" s="141"/>
    </row>
    <row r="920" spans="2:2" x14ac:dyDescent="0.2">
      <c r="B920" s="141"/>
    </row>
    <row r="921" spans="2:2" x14ac:dyDescent="0.2">
      <c r="B921" s="141"/>
    </row>
    <row r="922" spans="2:2" x14ac:dyDescent="0.2">
      <c r="B922" s="141"/>
    </row>
    <row r="923" spans="2:2" x14ac:dyDescent="0.2">
      <c r="B923" s="141"/>
    </row>
    <row r="924" spans="2:2" x14ac:dyDescent="0.2">
      <c r="B924" s="141"/>
    </row>
    <row r="925" spans="2:2" x14ac:dyDescent="0.2">
      <c r="B925" s="141"/>
    </row>
    <row r="926" spans="2:2" x14ac:dyDescent="0.2">
      <c r="B926" s="141"/>
    </row>
    <row r="927" spans="2:2" x14ac:dyDescent="0.2">
      <c r="B927" s="141"/>
    </row>
    <row r="928" spans="2:2" x14ac:dyDescent="0.2">
      <c r="B928" s="141"/>
    </row>
    <row r="929" spans="2:2" x14ac:dyDescent="0.2">
      <c r="B929" s="141"/>
    </row>
    <row r="930" spans="2:2" x14ac:dyDescent="0.2">
      <c r="B930" s="141"/>
    </row>
    <row r="931" spans="2:2" x14ac:dyDescent="0.2">
      <c r="B931" s="141"/>
    </row>
    <row r="932" spans="2:2" x14ac:dyDescent="0.2">
      <c r="B932" s="141"/>
    </row>
    <row r="933" spans="2:2" x14ac:dyDescent="0.2">
      <c r="B933" s="141"/>
    </row>
    <row r="934" spans="2:2" x14ac:dyDescent="0.2">
      <c r="B934" s="141"/>
    </row>
    <row r="935" spans="2:2" x14ac:dyDescent="0.2">
      <c r="B935" s="141"/>
    </row>
    <row r="936" spans="2:2" x14ac:dyDescent="0.2">
      <c r="B936" s="141"/>
    </row>
    <row r="937" spans="2:2" x14ac:dyDescent="0.2">
      <c r="B937" s="141"/>
    </row>
    <row r="938" spans="2:2" x14ac:dyDescent="0.2">
      <c r="B938" s="141"/>
    </row>
    <row r="939" spans="2:2" x14ac:dyDescent="0.2">
      <c r="B939" s="141"/>
    </row>
    <row r="940" spans="2:2" x14ac:dyDescent="0.2">
      <c r="B940" s="141"/>
    </row>
    <row r="941" spans="2:2" x14ac:dyDescent="0.2">
      <c r="B941" s="141"/>
    </row>
    <row r="942" spans="2:2" x14ac:dyDescent="0.2">
      <c r="B942" s="141"/>
    </row>
    <row r="943" spans="2:2" x14ac:dyDescent="0.2">
      <c r="B943" s="141"/>
    </row>
    <row r="944" spans="2:2" x14ac:dyDescent="0.2">
      <c r="B944" s="141"/>
    </row>
    <row r="945" spans="2:2" x14ac:dyDescent="0.2">
      <c r="B945" s="141"/>
    </row>
    <row r="946" spans="2:2" x14ac:dyDescent="0.2">
      <c r="B946" s="141"/>
    </row>
    <row r="947" spans="2:2" x14ac:dyDescent="0.2">
      <c r="B947" s="141"/>
    </row>
    <row r="948" spans="2:2" x14ac:dyDescent="0.2">
      <c r="B948" s="141"/>
    </row>
    <row r="949" spans="2:2" x14ac:dyDescent="0.2">
      <c r="B949" s="141"/>
    </row>
    <row r="950" spans="2:2" x14ac:dyDescent="0.2">
      <c r="B950" s="141"/>
    </row>
    <row r="951" spans="2:2" x14ac:dyDescent="0.2">
      <c r="B951" s="141"/>
    </row>
  </sheetData>
  <sheetProtection formatCells="0" insertColumns="0" insertRows="0" deleteColumns="0" deleteRows="0"/>
  <protectedRanges>
    <protectedRange sqref="D3:F5 H5:I6 C5:C7 C61:C65 C30:G30 F29:G29 C41:G41 C20:G20 D38 D26:G28 D29 F38:G40 F16:G19 C16:D19 C36:G37" name="Range1"/>
    <protectedRange sqref="C26:C29" name="Range1_1"/>
    <protectedRange sqref="C38 C39:D40 E38:E39" name="Range1_1_1"/>
    <protectedRange sqref="E29" name="Range1_11"/>
    <protectedRange sqref="E40" name="Range1_2_1_1"/>
    <protectedRange sqref="A69:A70" name="Range1_14_1"/>
    <protectedRange sqref="E16" name="Range1_2"/>
    <protectedRange sqref="E17" name="Range1_3"/>
    <protectedRange sqref="E18" name="Range1_6"/>
    <protectedRange sqref="E19" name="Range1_10"/>
  </protectedRanges>
  <mergeCells count="10">
    <mergeCell ref="D2:F2"/>
    <mergeCell ref="D3:F3"/>
    <mergeCell ref="D4:F4"/>
    <mergeCell ref="D5:F5"/>
    <mergeCell ref="H5:I5"/>
    <mergeCell ref="K11:K12"/>
    <mergeCell ref="A70:K70"/>
    <mergeCell ref="A69:K69"/>
    <mergeCell ref="A68:K68"/>
    <mergeCell ref="H6:I6"/>
  </mergeCells>
  <dataValidations count="1">
    <dataValidation type="list" allowBlank="1" showInputMessage="1" showErrorMessage="1" sqref="C7" xr:uid="{00000000-0002-0000-0200-000000000000}">
      <formula1>NonPE_JPDA</formula1>
    </dataValidation>
  </dataValidations>
  <printOptions horizontalCentered="1"/>
  <pageMargins left="0.31496062992125984" right="0.31496062992125984" top="0.51181102362204722" bottom="0.98425196850393704" header="0.35433070866141736" footer="0.51181102362204722"/>
  <pageSetup paperSize="9" scale="8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K949"/>
  <sheetViews>
    <sheetView view="pageBreakPreview" zoomScaleNormal="100" zoomScaleSheetLayoutView="100" workbookViewId="0">
      <selection activeCell="C7" sqref="C7"/>
    </sheetView>
  </sheetViews>
  <sheetFormatPr defaultColWidth="9.28515625" defaultRowHeight="12" x14ac:dyDescent="0.2"/>
  <cols>
    <col min="1" max="1" width="5.7109375" style="49" customWidth="1"/>
    <col min="2" max="2" width="12.7109375" style="49" customWidth="1"/>
    <col min="3" max="3" width="22.140625" style="49" customWidth="1"/>
    <col min="4" max="4" width="5.5703125" style="49" customWidth="1"/>
    <col min="5" max="5" width="27.7109375" style="49" customWidth="1"/>
    <col min="6" max="6" width="11" style="49" customWidth="1"/>
    <col min="7" max="7" width="7.28515625" style="49" customWidth="1"/>
    <col min="8" max="8" width="11.28515625" style="49" customWidth="1"/>
    <col min="9" max="9" width="14" style="49" customWidth="1"/>
    <col min="10" max="10" width="6.5703125" style="49" customWidth="1"/>
    <col min="11" max="11" width="71.7109375" style="49" customWidth="1"/>
    <col min="12" max="16384" width="9.28515625" style="49"/>
  </cols>
  <sheetData>
    <row r="1" spans="1:11" ht="7.5" customHeight="1" thickBot="1" x14ac:dyDescent="0.25"/>
    <row r="2" spans="1:11" s="122" customFormat="1" ht="16.5" thickBot="1" x14ac:dyDescent="0.3">
      <c r="B2" s="125"/>
      <c r="C2" s="126"/>
      <c r="D2" s="350" t="s">
        <v>109</v>
      </c>
      <c r="E2" s="350"/>
      <c r="F2" s="350"/>
      <c r="G2" s="129"/>
      <c r="H2" s="126"/>
      <c r="I2" s="130"/>
      <c r="J2" s="121"/>
    </row>
    <row r="3" spans="1:11" s="122" customFormat="1" ht="15.75" customHeight="1" thickBot="1" x14ac:dyDescent="0.3">
      <c r="B3" s="127"/>
      <c r="C3" s="128"/>
      <c r="D3" s="351" t="s">
        <v>58</v>
      </c>
      <c r="E3" s="351"/>
      <c r="F3" s="351"/>
      <c r="G3" s="131"/>
      <c r="H3" s="128"/>
      <c r="I3" s="132"/>
      <c r="J3" s="121"/>
      <c r="K3" s="142" t="s">
        <v>57</v>
      </c>
    </row>
    <row r="4" spans="1:11" s="122" customFormat="1" ht="15.75" x14ac:dyDescent="0.25">
      <c r="B4" s="127"/>
      <c r="C4" s="128"/>
      <c r="D4" s="352" t="s">
        <v>60</v>
      </c>
      <c r="E4" s="352"/>
      <c r="F4" s="352"/>
      <c r="G4" s="128"/>
      <c r="H4" s="128"/>
      <c r="I4" s="260"/>
      <c r="J4" s="121"/>
      <c r="K4" s="154" t="s">
        <v>59</v>
      </c>
    </row>
    <row r="5" spans="1:11" s="122" customFormat="1" ht="18" x14ac:dyDescent="0.25">
      <c r="B5" s="127"/>
      <c r="C5" s="261"/>
      <c r="D5" s="352" t="s">
        <v>61</v>
      </c>
      <c r="E5" s="352"/>
      <c r="F5" s="352"/>
      <c r="G5" s="133" t="s">
        <v>62</v>
      </c>
      <c r="H5" s="353"/>
      <c r="I5" s="354"/>
      <c r="J5" s="121"/>
      <c r="K5" s="155" t="s">
        <v>63</v>
      </c>
    </row>
    <row r="6" spans="1:11" ht="18" customHeight="1" x14ac:dyDescent="0.2">
      <c r="B6" s="124" t="s">
        <v>64</v>
      </c>
      <c r="C6" s="256" t="s">
        <v>21</v>
      </c>
      <c r="D6" s="136"/>
      <c r="E6" s="136"/>
      <c r="F6" s="136"/>
      <c r="G6" s="133" t="s">
        <v>65</v>
      </c>
      <c r="H6" s="355" t="s">
        <v>18</v>
      </c>
      <c r="I6" s="356"/>
      <c r="J6" s="123"/>
      <c r="K6" s="156" t="s">
        <v>66</v>
      </c>
    </row>
    <row r="7" spans="1:11" ht="14.1" customHeight="1" x14ac:dyDescent="0.25">
      <c r="B7" s="279" t="s">
        <v>67</v>
      </c>
      <c r="C7" s="278" t="s">
        <v>68</v>
      </c>
      <c r="D7" s="136"/>
      <c r="E7" s="136"/>
      <c r="F7" s="136"/>
      <c r="G7" s="134"/>
      <c r="H7" s="259"/>
      <c r="I7" s="260"/>
      <c r="J7" s="123"/>
      <c r="K7" s="156" t="s">
        <v>69</v>
      </c>
    </row>
    <row r="8" spans="1:11" ht="14.1" customHeight="1" x14ac:dyDescent="0.25">
      <c r="B8" s="152" t="s">
        <v>70</v>
      </c>
      <c r="C8" s="263">
        <f>VLOOKUP(C7,Rates!B17:D19,3,0)</f>
        <v>7.1999999999999995E-2</v>
      </c>
      <c r="D8" s="136"/>
      <c r="E8" s="136"/>
      <c r="F8" s="136"/>
      <c r="G8" s="134"/>
      <c r="H8" s="259"/>
      <c r="I8" s="260"/>
      <c r="J8" s="123"/>
      <c r="K8" s="156" t="s">
        <v>110</v>
      </c>
    </row>
    <row r="9" spans="1:11" ht="14.1" customHeight="1" x14ac:dyDescent="0.25">
      <c r="B9" s="153" t="s">
        <v>71</v>
      </c>
      <c r="C9" s="264" t="str">
        <f>VLOOKUP(C8,Rates!D17:E18,2,0)</f>
        <v>K7</v>
      </c>
      <c r="D9" s="136"/>
      <c r="E9" s="136"/>
      <c r="F9" s="136"/>
      <c r="G9" s="134"/>
      <c r="H9" s="259"/>
      <c r="I9" s="260"/>
      <c r="J9" s="123"/>
      <c r="K9" s="157" t="s">
        <v>111</v>
      </c>
    </row>
    <row r="10" spans="1:11" ht="12.75" customHeight="1" thickBot="1" x14ac:dyDescent="0.25">
      <c r="B10" s="137"/>
      <c r="C10" s="85"/>
      <c r="D10" s="85"/>
      <c r="E10" s="85"/>
      <c r="F10" s="85"/>
      <c r="G10" s="85"/>
      <c r="H10" s="85"/>
      <c r="I10" s="135"/>
    </row>
    <row r="11" spans="1:11" ht="12.75" customHeight="1" x14ac:dyDescent="0.2">
      <c r="A11" s="265"/>
      <c r="B11" s="50" t="s">
        <v>72</v>
      </c>
      <c r="C11" s="51" t="s">
        <v>73</v>
      </c>
      <c r="D11" s="52"/>
      <c r="E11" s="52" t="s">
        <v>74</v>
      </c>
      <c r="F11" s="52" t="s">
        <v>75</v>
      </c>
      <c r="G11" s="52" t="s">
        <v>76</v>
      </c>
      <c r="H11" s="52" t="s">
        <v>77</v>
      </c>
      <c r="I11" s="53"/>
    </row>
    <row r="12" spans="1:11" ht="15.75" customHeight="1" x14ac:dyDescent="0.2">
      <c r="A12" s="265"/>
      <c r="B12" s="54" t="s">
        <v>78</v>
      </c>
      <c r="C12" s="55"/>
      <c r="D12" s="56"/>
      <c r="E12" s="55"/>
      <c r="F12" s="56"/>
      <c r="G12" s="56"/>
      <c r="H12" s="56"/>
      <c r="I12" s="57"/>
    </row>
    <row r="13" spans="1:11" x14ac:dyDescent="0.2">
      <c r="B13" s="58"/>
      <c r="C13" s="59"/>
      <c r="D13" s="59"/>
      <c r="E13" s="60"/>
      <c r="F13" s="61"/>
      <c r="G13" s="62"/>
      <c r="H13" s="63"/>
      <c r="I13" s="64"/>
      <c r="J13" s="65"/>
    </row>
    <row r="14" spans="1:11" ht="15.75" x14ac:dyDescent="0.25">
      <c r="B14" s="66" t="s">
        <v>112</v>
      </c>
      <c r="C14" s="67"/>
      <c r="D14" s="62"/>
      <c r="E14" s="67"/>
      <c r="F14" s="68"/>
      <c r="G14" s="68"/>
      <c r="H14" s="79"/>
      <c r="I14" s="70"/>
    </row>
    <row r="15" spans="1:11" s="21" customFormat="1" x14ac:dyDescent="0.2">
      <c r="B15" s="22"/>
      <c r="C15" s="23"/>
      <c r="D15" s="29"/>
      <c r="E15" s="24"/>
      <c r="F15" s="28"/>
      <c r="G15" s="28"/>
      <c r="H15" s="38"/>
      <c r="I15" s="37"/>
    </row>
    <row r="16" spans="1:11" s="21" customFormat="1" ht="12.75" x14ac:dyDescent="0.2">
      <c r="B16" s="266"/>
      <c r="C16" s="191" t="s">
        <v>113</v>
      </c>
      <c r="D16" s="213"/>
      <c r="E16" s="30" t="s">
        <v>81</v>
      </c>
      <c r="F16" s="31"/>
      <c r="G16" s="32"/>
      <c r="H16" s="25">
        <f t="shared" ref="H16:H21" si="0">F16*G16</f>
        <v>0</v>
      </c>
      <c r="I16" s="37"/>
    </row>
    <row r="17" spans="2:10" s="21" customFormat="1" ht="12.75" x14ac:dyDescent="0.2">
      <c r="B17" s="266"/>
      <c r="C17" s="191" t="s">
        <v>113</v>
      </c>
      <c r="D17" s="213"/>
      <c r="E17" s="30" t="s">
        <v>81</v>
      </c>
      <c r="F17" s="31"/>
      <c r="G17" s="32"/>
      <c r="H17" s="25">
        <f t="shared" si="0"/>
        <v>0</v>
      </c>
      <c r="I17" s="37"/>
    </row>
    <row r="18" spans="2:10" s="21" customFormat="1" ht="12.75" x14ac:dyDescent="0.2">
      <c r="B18" s="266"/>
      <c r="C18" s="191" t="s">
        <v>113</v>
      </c>
      <c r="D18" s="213"/>
      <c r="E18" s="30" t="s">
        <v>81</v>
      </c>
      <c r="F18" s="31"/>
      <c r="G18" s="32"/>
      <c r="H18" s="25">
        <f t="shared" si="0"/>
        <v>0</v>
      </c>
      <c r="I18" s="37"/>
    </row>
    <row r="19" spans="2:10" s="21" customFormat="1" ht="12.75" x14ac:dyDescent="0.2">
      <c r="B19" s="266"/>
      <c r="C19" s="191" t="s">
        <v>113</v>
      </c>
      <c r="D19" s="213"/>
      <c r="E19" s="30" t="s">
        <v>81</v>
      </c>
      <c r="F19" s="31"/>
      <c r="G19" s="32"/>
      <c r="H19" s="25">
        <f t="shared" si="0"/>
        <v>0</v>
      </c>
      <c r="I19" s="37"/>
    </row>
    <row r="20" spans="2:10" s="21" customFormat="1" ht="12.75" x14ac:dyDescent="0.2">
      <c r="B20" s="22"/>
      <c r="C20" s="191" t="s">
        <v>113</v>
      </c>
      <c r="D20" s="213"/>
      <c r="E20" s="30" t="s">
        <v>81</v>
      </c>
      <c r="F20" s="31"/>
      <c r="G20" s="32"/>
      <c r="H20" s="25">
        <f t="shared" si="0"/>
        <v>0</v>
      </c>
      <c r="I20" s="37"/>
    </row>
    <row r="21" spans="2:10" s="21" customFormat="1" ht="13.5" x14ac:dyDescent="0.2">
      <c r="B21" s="22"/>
      <c r="C21" s="267" t="s">
        <v>114</v>
      </c>
      <c r="D21" s="213"/>
      <c r="E21" s="30" t="s">
        <v>115</v>
      </c>
      <c r="F21" s="31"/>
      <c r="G21" s="32"/>
      <c r="H21" s="25">
        <f t="shared" si="0"/>
        <v>0</v>
      </c>
      <c r="I21" s="37"/>
    </row>
    <row r="22" spans="2:10" s="21" customFormat="1" x14ac:dyDescent="0.2">
      <c r="B22" s="36"/>
      <c r="C22" s="39"/>
      <c r="D22" s="40"/>
      <c r="E22" s="34"/>
      <c r="F22" s="32"/>
      <c r="G22" s="32"/>
      <c r="H22" s="38"/>
      <c r="I22" s="37"/>
    </row>
    <row r="23" spans="2:10" s="21" customFormat="1" x14ac:dyDescent="0.2">
      <c r="B23" s="36"/>
      <c r="C23" s="151" t="s">
        <v>82</v>
      </c>
      <c r="D23" s="151"/>
      <c r="E23" s="148"/>
      <c r="F23" s="149"/>
      <c r="G23" s="149"/>
      <c r="H23" s="150">
        <f>SUM(H16:H22)</f>
        <v>0</v>
      </c>
      <c r="I23" s="37"/>
    </row>
    <row r="24" spans="2:10" x14ac:dyDescent="0.2">
      <c r="B24" s="58"/>
      <c r="C24" s="59"/>
      <c r="D24" s="59"/>
      <c r="E24" s="60"/>
      <c r="F24" s="61"/>
      <c r="G24" s="62"/>
      <c r="H24" s="63"/>
      <c r="I24" s="64"/>
      <c r="J24" s="65"/>
    </row>
    <row r="25" spans="2:10" ht="15.75" x14ac:dyDescent="0.25">
      <c r="B25" s="66" t="s">
        <v>116</v>
      </c>
      <c r="C25" s="67"/>
      <c r="D25" s="62"/>
      <c r="E25" s="67"/>
      <c r="F25" s="68"/>
      <c r="G25" s="68"/>
      <c r="H25" s="79"/>
      <c r="I25" s="70"/>
    </row>
    <row r="26" spans="2:10" s="21" customFormat="1" x14ac:dyDescent="0.2">
      <c r="B26" s="22"/>
      <c r="C26" s="23"/>
      <c r="D26" s="29"/>
      <c r="E26" s="24"/>
      <c r="F26" s="28"/>
      <c r="G26" s="28"/>
      <c r="H26" s="38"/>
      <c r="I26" s="37"/>
    </row>
    <row r="27" spans="2:10" s="21" customFormat="1" ht="12.75" x14ac:dyDescent="0.2">
      <c r="B27" s="266"/>
      <c r="C27" s="267" t="s">
        <v>91</v>
      </c>
      <c r="D27" s="213"/>
      <c r="E27" s="30" t="s">
        <v>117</v>
      </c>
      <c r="F27" s="31"/>
      <c r="G27" s="32"/>
      <c r="H27" s="25">
        <f t="shared" ref="H27:H32" si="1">F27*G27</f>
        <v>0</v>
      </c>
      <c r="I27" s="37"/>
    </row>
    <row r="28" spans="2:10" s="21" customFormat="1" ht="12.75" x14ac:dyDescent="0.2">
      <c r="B28" s="266"/>
      <c r="C28" s="267" t="s">
        <v>91</v>
      </c>
      <c r="D28" s="213"/>
      <c r="E28" s="30" t="s">
        <v>117</v>
      </c>
      <c r="F28" s="31"/>
      <c r="G28" s="32"/>
      <c r="H28" s="25">
        <f t="shared" ref="H28" si="2">F28*G28</f>
        <v>0</v>
      </c>
      <c r="I28" s="37"/>
    </row>
    <row r="29" spans="2:10" s="21" customFormat="1" ht="12.75" x14ac:dyDescent="0.2">
      <c r="B29" s="266"/>
      <c r="C29" s="267" t="s">
        <v>92</v>
      </c>
      <c r="D29" s="42"/>
      <c r="E29" s="30" t="s">
        <v>118</v>
      </c>
      <c r="F29" s="31"/>
      <c r="G29" s="32"/>
      <c r="H29" s="25">
        <f t="shared" si="1"/>
        <v>0</v>
      </c>
      <c r="I29" s="37"/>
    </row>
    <row r="30" spans="2:10" s="21" customFormat="1" ht="12.75" x14ac:dyDescent="0.2">
      <c r="B30" s="266"/>
      <c r="C30" s="267" t="s">
        <v>92</v>
      </c>
      <c r="D30" s="42"/>
      <c r="E30" s="30" t="s">
        <v>118</v>
      </c>
      <c r="F30" s="31"/>
      <c r="G30" s="32"/>
      <c r="H30" s="25">
        <f t="shared" si="1"/>
        <v>0</v>
      </c>
      <c r="I30" s="37"/>
    </row>
    <row r="31" spans="2:10" s="21" customFormat="1" ht="13.5" x14ac:dyDescent="0.2">
      <c r="B31" s="22"/>
      <c r="C31" s="267" t="s">
        <v>114</v>
      </c>
      <c r="D31" s="213"/>
      <c r="E31" s="30" t="s">
        <v>119</v>
      </c>
      <c r="F31" s="31"/>
      <c r="G31" s="32"/>
      <c r="H31" s="25">
        <f t="shared" si="1"/>
        <v>0</v>
      </c>
      <c r="I31" s="37"/>
    </row>
    <row r="32" spans="2:10" s="21" customFormat="1" ht="13.5" x14ac:dyDescent="0.2">
      <c r="B32" s="22"/>
      <c r="C32" s="267" t="s">
        <v>93</v>
      </c>
      <c r="D32" s="213"/>
      <c r="E32" s="30" t="s">
        <v>120</v>
      </c>
      <c r="F32" s="31"/>
      <c r="G32" s="32"/>
      <c r="H32" s="25">
        <f t="shared" si="1"/>
        <v>0</v>
      </c>
      <c r="I32" s="37"/>
    </row>
    <row r="33" spans="2:10" s="21" customFormat="1" x14ac:dyDescent="0.2">
      <c r="B33" s="36"/>
      <c r="C33" s="39"/>
      <c r="D33" s="40"/>
      <c r="E33" s="34"/>
      <c r="F33" s="32"/>
      <c r="G33" s="32"/>
      <c r="H33" s="38"/>
      <c r="I33" s="37"/>
    </row>
    <row r="34" spans="2:10" s="21" customFormat="1" x14ac:dyDescent="0.2">
      <c r="B34" s="36"/>
      <c r="C34" s="151" t="s">
        <v>82</v>
      </c>
      <c r="D34" s="151"/>
      <c r="E34" s="148"/>
      <c r="F34" s="149"/>
      <c r="G34" s="149"/>
      <c r="H34" s="150">
        <f>SUM(H27:H33)</f>
        <v>0</v>
      </c>
      <c r="I34" s="37"/>
    </row>
    <row r="35" spans="2:10" x14ac:dyDescent="0.2">
      <c r="B35" s="58"/>
      <c r="C35" s="59"/>
      <c r="D35" s="59"/>
      <c r="E35" s="60"/>
      <c r="F35" s="61"/>
      <c r="G35" s="62"/>
      <c r="H35" s="63"/>
      <c r="I35" s="64"/>
      <c r="J35" s="65"/>
    </row>
    <row r="36" spans="2:10" ht="15.75" x14ac:dyDescent="0.25">
      <c r="B36" s="66" t="s">
        <v>84</v>
      </c>
      <c r="C36" s="67"/>
      <c r="D36" s="62"/>
      <c r="E36" s="67"/>
      <c r="F36" s="68"/>
      <c r="G36" s="68"/>
      <c r="H36" s="79"/>
      <c r="I36" s="70"/>
    </row>
    <row r="37" spans="2:10" s="21" customFormat="1" x14ac:dyDescent="0.2">
      <c r="B37" s="22"/>
      <c r="C37" s="23"/>
      <c r="D37" s="29"/>
      <c r="E37" s="24"/>
      <c r="F37" s="28"/>
      <c r="G37" s="28"/>
      <c r="H37" s="38"/>
      <c r="I37" s="37"/>
    </row>
    <row r="38" spans="2:10" s="21" customFormat="1" ht="12.75" x14ac:dyDescent="0.2">
      <c r="B38" s="266"/>
      <c r="C38" s="267" t="s">
        <v>85</v>
      </c>
      <c r="D38" s="213"/>
      <c r="E38" s="30" t="s">
        <v>86</v>
      </c>
      <c r="F38" s="31"/>
      <c r="G38" s="32"/>
      <c r="H38" s="25">
        <f>F38*G38</f>
        <v>0</v>
      </c>
      <c r="I38" s="37"/>
    </row>
    <row r="39" spans="2:10" s="21" customFormat="1" ht="12.75" x14ac:dyDescent="0.2">
      <c r="B39" s="266"/>
      <c r="C39" s="267" t="s">
        <v>85</v>
      </c>
      <c r="D39" s="213"/>
      <c r="E39" s="30" t="s">
        <v>86</v>
      </c>
      <c r="F39" s="31"/>
      <c r="G39" s="32"/>
      <c r="H39" s="25">
        <f t="shared" ref="H39:H41" si="3">F39*G39</f>
        <v>0</v>
      </c>
      <c r="I39" s="37"/>
    </row>
    <row r="40" spans="2:10" s="21" customFormat="1" ht="12.75" x14ac:dyDescent="0.2">
      <c r="B40" s="266"/>
      <c r="C40" s="267" t="s">
        <v>85</v>
      </c>
      <c r="D40" s="213"/>
      <c r="E40" s="30" t="s">
        <v>86</v>
      </c>
      <c r="F40" s="31"/>
      <c r="G40" s="32"/>
      <c r="H40" s="25">
        <f t="shared" si="3"/>
        <v>0</v>
      </c>
      <c r="I40" s="37"/>
    </row>
    <row r="41" spans="2:10" s="21" customFormat="1" ht="13.5" x14ac:dyDescent="0.2">
      <c r="B41" s="266"/>
      <c r="C41" s="267" t="s">
        <v>87</v>
      </c>
      <c r="D41" s="213"/>
      <c r="E41" s="30" t="s">
        <v>121</v>
      </c>
      <c r="F41" s="31"/>
      <c r="G41" s="32"/>
      <c r="H41" s="25">
        <f t="shared" si="3"/>
        <v>0</v>
      </c>
      <c r="I41" s="37"/>
    </row>
    <row r="42" spans="2:10" s="21" customFormat="1" x14ac:dyDescent="0.2">
      <c r="B42" s="36"/>
      <c r="C42" s="39"/>
      <c r="D42" s="40"/>
      <c r="E42" s="34"/>
      <c r="F42" s="32"/>
      <c r="G42" s="32"/>
      <c r="H42" s="38"/>
      <c r="I42" s="37"/>
    </row>
    <row r="43" spans="2:10" s="21" customFormat="1" x14ac:dyDescent="0.2">
      <c r="B43" s="36"/>
      <c r="C43" s="143" t="s">
        <v>82</v>
      </c>
      <c r="D43" s="144"/>
      <c r="E43" s="145"/>
      <c r="F43" s="146"/>
      <c r="G43" s="146"/>
      <c r="H43" s="147">
        <f>SUM(H38:H42)</f>
        <v>0</v>
      </c>
      <c r="I43" s="37"/>
    </row>
    <row r="44" spans="2:10" x14ac:dyDescent="0.2">
      <c r="B44" s="69"/>
      <c r="C44" s="71" t="s">
        <v>89</v>
      </c>
      <c r="D44" s="72"/>
      <c r="E44" s="80"/>
      <c r="F44" s="74"/>
      <c r="G44" s="74"/>
      <c r="H44" s="75"/>
      <c r="I44" s="76">
        <f>$H$43*0.1</f>
        <v>0</v>
      </c>
    </row>
    <row r="45" spans="2:10" ht="12.75" thickBot="1" x14ac:dyDescent="0.25">
      <c r="B45" s="83"/>
      <c r="C45" s="84"/>
      <c r="D45" s="84"/>
      <c r="E45" s="85"/>
      <c r="F45" s="86"/>
      <c r="G45" s="86"/>
      <c r="H45" s="81"/>
      <c r="I45" s="82"/>
    </row>
    <row r="46" spans="2:10" x14ac:dyDescent="0.2">
      <c r="B46" s="87"/>
      <c r="C46" s="67"/>
      <c r="D46" s="67"/>
      <c r="E46" s="62"/>
      <c r="F46" s="62"/>
      <c r="G46" s="62"/>
      <c r="H46" s="62"/>
      <c r="I46" s="67"/>
    </row>
    <row r="47" spans="2:10" ht="15.75" thickBot="1" x14ac:dyDescent="0.3">
      <c r="B47" s="88"/>
      <c r="C47" s="89"/>
      <c r="D47" s="89"/>
      <c r="E47" s="89"/>
      <c r="F47" s="90"/>
      <c r="G47" s="89"/>
      <c r="H47" s="89"/>
      <c r="I47" s="89"/>
    </row>
    <row r="48" spans="2:10" ht="12.75" thickTop="1" x14ac:dyDescent="0.2">
      <c r="B48" s="91"/>
      <c r="C48" s="92" t="s">
        <v>95</v>
      </c>
      <c r="D48" s="92"/>
      <c r="E48" s="93"/>
      <c r="F48" s="93"/>
      <c r="G48" s="93"/>
      <c r="H48" s="94">
        <f>$H$34+$H$43+$H$23</f>
        <v>0</v>
      </c>
      <c r="I48" s="95"/>
    </row>
    <row r="49" spans="2:9" x14ac:dyDescent="0.2">
      <c r="B49" s="96" t="s">
        <v>96</v>
      </c>
      <c r="C49" s="97" t="s">
        <v>97</v>
      </c>
      <c r="D49" s="97"/>
      <c r="E49" s="98"/>
      <c r="F49" s="98"/>
      <c r="G49" s="98"/>
      <c r="H49" s="99">
        <f>$I$44</f>
        <v>0</v>
      </c>
      <c r="I49" s="100"/>
    </row>
    <row r="50" spans="2:9" x14ac:dyDescent="0.2">
      <c r="B50" s="101"/>
      <c r="C50" s="102" t="s">
        <v>98</v>
      </c>
      <c r="D50" s="102"/>
      <c r="E50" s="98"/>
      <c r="F50" s="98"/>
      <c r="G50" s="98"/>
      <c r="H50" s="103">
        <f>+$H$49+$H$48</f>
        <v>0</v>
      </c>
      <c r="I50" s="104"/>
    </row>
    <row r="51" spans="2:9" x14ac:dyDescent="0.2">
      <c r="B51" s="96" t="s">
        <v>99</v>
      </c>
      <c r="C51" s="97" t="s">
        <v>184</v>
      </c>
      <c r="D51" s="97"/>
      <c r="E51" s="98"/>
      <c r="F51" s="98"/>
      <c r="G51" s="98"/>
      <c r="H51" s="105">
        <f>-$H$55</f>
        <v>0</v>
      </c>
      <c r="I51" s="100"/>
    </row>
    <row r="52" spans="2:9" ht="24.75" customHeight="1" x14ac:dyDescent="0.2">
      <c r="B52" s="101"/>
      <c r="C52" s="97"/>
      <c r="D52" s="97"/>
      <c r="E52" s="98"/>
      <c r="F52" s="98"/>
      <c r="G52" s="98"/>
      <c r="H52" s="98"/>
      <c r="I52" s="106"/>
    </row>
    <row r="53" spans="2:9" x14ac:dyDescent="0.2">
      <c r="B53" s="101"/>
      <c r="C53" s="107" t="s">
        <v>100</v>
      </c>
      <c r="D53" s="107"/>
      <c r="E53" s="108"/>
      <c r="F53" s="109"/>
      <c r="G53" s="110"/>
      <c r="H53" s="111">
        <f>$H$50-$H$55</f>
        <v>0</v>
      </c>
      <c r="I53" s="112"/>
    </row>
    <row r="54" spans="2:9" x14ac:dyDescent="0.2">
      <c r="B54" s="101"/>
      <c r="C54" s="97"/>
      <c r="D54" s="97"/>
      <c r="E54" s="98"/>
      <c r="F54" s="98"/>
      <c r="G54" s="98"/>
      <c r="H54" s="98"/>
      <c r="I54" s="100"/>
    </row>
    <row r="55" spans="2:9" x14ac:dyDescent="0.2">
      <c r="B55" s="101"/>
      <c r="C55" s="102" t="s">
        <v>101</v>
      </c>
      <c r="D55" s="113" t="str">
        <f>C9</f>
        <v>K7</v>
      </c>
      <c r="E55" s="99">
        <f>$H$23</f>
        <v>0</v>
      </c>
      <c r="F55" s="114">
        <f>$C$8</f>
        <v>7.1999999999999995E-2</v>
      </c>
      <c r="G55" s="98"/>
      <c r="H55" s="99">
        <f>$E$55*$F$55</f>
        <v>0</v>
      </c>
      <c r="I55" s="100"/>
    </row>
    <row r="56" spans="2:9" x14ac:dyDescent="0.2">
      <c r="B56" s="101"/>
      <c r="C56" s="97"/>
      <c r="D56" s="102"/>
      <c r="E56" s="103"/>
      <c r="F56" s="114"/>
      <c r="G56" s="98"/>
      <c r="H56" s="99"/>
      <c r="I56" s="100"/>
    </row>
    <row r="57" spans="2:9" x14ac:dyDescent="0.2">
      <c r="B57" s="101"/>
      <c r="C57" s="97"/>
      <c r="D57" s="97"/>
      <c r="E57" s="115"/>
      <c r="F57" s="98"/>
      <c r="G57" s="98"/>
      <c r="H57" s="98"/>
      <c r="I57" s="100"/>
    </row>
    <row r="58" spans="2:9" ht="21.75" customHeight="1" thickBot="1" x14ac:dyDescent="0.25">
      <c r="B58" s="116"/>
      <c r="C58" s="117" t="s">
        <v>102</v>
      </c>
      <c r="D58" s="117"/>
      <c r="E58" s="118"/>
      <c r="F58" s="118"/>
      <c r="G58" s="118"/>
      <c r="H58" s="119">
        <f>$H$53+$H$55</f>
        <v>0</v>
      </c>
      <c r="I58" s="120"/>
    </row>
    <row r="59" spans="2:9" ht="12.75" thickTop="1" x14ac:dyDescent="0.2">
      <c r="B59" s="87"/>
      <c r="C59" s="67"/>
      <c r="D59" s="67"/>
      <c r="E59" s="67"/>
      <c r="F59" s="67"/>
      <c r="G59" s="67"/>
      <c r="H59" s="67"/>
      <c r="I59" s="67"/>
    </row>
    <row r="60" spans="2:9" ht="12.75" thickBot="1" x14ac:dyDescent="0.25">
      <c r="B60" s="87"/>
      <c r="C60" s="67"/>
      <c r="D60" s="67"/>
      <c r="E60" s="67"/>
      <c r="F60" s="67"/>
      <c r="G60" s="67"/>
      <c r="H60" s="67"/>
      <c r="I60" s="67"/>
    </row>
    <row r="61" spans="2:9" ht="12.75" thickTop="1" x14ac:dyDescent="0.2">
      <c r="B61" s="138" t="s">
        <v>103</v>
      </c>
      <c r="C61" s="43"/>
      <c r="D61" s="67"/>
      <c r="E61" s="67"/>
      <c r="F61" s="67"/>
      <c r="G61" s="67"/>
      <c r="H61" s="67"/>
      <c r="I61" s="67"/>
    </row>
    <row r="62" spans="2:9" x14ac:dyDescent="0.2">
      <c r="B62" s="139" t="s">
        <v>104</v>
      </c>
      <c r="C62" s="44" t="str">
        <f>D3</f>
        <v>#Vendor Name</v>
      </c>
      <c r="D62" s="67"/>
      <c r="E62" s="67"/>
      <c r="F62" s="67"/>
      <c r="G62" s="67"/>
      <c r="H62" s="67"/>
      <c r="I62" s="67"/>
    </row>
    <row r="63" spans="2:9" x14ac:dyDescent="0.2">
      <c r="B63" s="139" t="s">
        <v>105</v>
      </c>
      <c r="C63" s="45"/>
      <c r="D63" s="67"/>
      <c r="E63" s="67"/>
      <c r="F63" s="67"/>
      <c r="G63" s="67"/>
      <c r="H63" s="67"/>
      <c r="I63" s="67"/>
    </row>
    <row r="64" spans="2:9" x14ac:dyDescent="0.2">
      <c r="B64" s="139"/>
      <c r="C64" s="46"/>
      <c r="D64" s="67"/>
      <c r="E64" s="67"/>
      <c r="F64" s="67"/>
      <c r="G64" s="67"/>
      <c r="H64" s="67"/>
      <c r="I64" s="67"/>
    </row>
    <row r="65" spans="1:11" ht="12.75" thickBot="1" x14ac:dyDescent="0.25">
      <c r="B65" s="140" t="s">
        <v>106</v>
      </c>
      <c r="C65" s="47"/>
      <c r="D65" s="67"/>
      <c r="E65" s="67"/>
      <c r="F65" s="67"/>
      <c r="G65" s="67"/>
      <c r="H65" s="67"/>
      <c r="I65" s="67"/>
    </row>
    <row r="66" spans="1:11" ht="12.75" thickTop="1" x14ac:dyDescent="0.2">
      <c r="B66" s="87"/>
      <c r="C66" s="67"/>
      <c r="D66" s="67"/>
      <c r="E66" s="67"/>
      <c r="F66" s="67"/>
      <c r="G66" s="67"/>
      <c r="H66" s="67"/>
      <c r="I66" s="67"/>
    </row>
    <row r="67" spans="1:11" x14ac:dyDescent="0.2">
      <c r="B67" s="141"/>
    </row>
    <row r="68" spans="1:11" s="158" customFormat="1" ht="20.100000000000001" customHeight="1" x14ac:dyDescent="0.2">
      <c r="A68" s="348" t="s">
        <v>186</v>
      </c>
      <c r="B68" s="348"/>
      <c r="C68" s="348"/>
      <c r="D68" s="348"/>
      <c r="E68" s="348"/>
      <c r="F68" s="348"/>
      <c r="G68" s="348"/>
      <c r="H68" s="348"/>
      <c r="I68" s="348"/>
      <c r="J68" s="348"/>
      <c r="K68" s="348"/>
    </row>
    <row r="69" spans="1:11" s="158" customFormat="1" ht="20.100000000000001" customHeight="1" x14ac:dyDescent="0.2">
      <c r="A69" s="361" t="s">
        <v>122</v>
      </c>
      <c r="B69" s="361"/>
      <c r="C69" s="361"/>
      <c r="D69" s="361"/>
      <c r="E69" s="361"/>
      <c r="F69" s="361"/>
      <c r="G69" s="361"/>
      <c r="H69" s="361"/>
      <c r="I69" s="361"/>
      <c r="J69" s="361"/>
      <c r="K69" s="361"/>
    </row>
    <row r="70" spans="1:11" s="158" customFormat="1" ht="39.950000000000003" customHeight="1" x14ac:dyDescent="0.2">
      <c r="A70" s="349" t="s">
        <v>198</v>
      </c>
      <c r="B70" s="349"/>
      <c r="C70" s="349"/>
      <c r="D70" s="349"/>
      <c r="E70" s="349"/>
      <c r="F70" s="349"/>
      <c r="G70" s="349"/>
      <c r="H70" s="349"/>
      <c r="I70" s="349"/>
      <c r="J70" s="349"/>
      <c r="K70" s="349"/>
    </row>
    <row r="71" spans="1:11" s="158" customFormat="1" ht="20.100000000000001" customHeight="1" x14ac:dyDescent="0.2">
      <c r="A71" s="349" t="s">
        <v>123</v>
      </c>
      <c r="B71" s="349"/>
      <c r="C71" s="349"/>
      <c r="D71" s="349"/>
      <c r="E71" s="349"/>
      <c r="F71" s="349"/>
      <c r="G71" s="349"/>
      <c r="H71" s="349"/>
      <c r="I71" s="349"/>
      <c r="J71" s="349"/>
      <c r="K71" s="349"/>
    </row>
    <row r="72" spans="1:11" s="158" customFormat="1" ht="20.100000000000001" customHeight="1" x14ac:dyDescent="0.2">
      <c r="A72" s="349" t="s">
        <v>124</v>
      </c>
      <c r="B72" s="349"/>
      <c r="C72" s="349"/>
      <c r="D72" s="349"/>
      <c r="E72" s="349"/>
      <c r="F72" s="349"/>
      <c r="G72" s="349"/>
      <c r="H72" s="349"/>
      <c r="I72" s="349"/>
      <c r="J72" s="349"/>
      <c r="K72" s="349"/>
    </row>
    <row r="73" spans="1:11" x14ac:dyDescent="0.2">
      <c r="B73" s="141"/>
    </row>
    <row r="74" spans="1:11" x14ac:dyDescent="0.2">
      <c r="B74" s="141"/>
    </row>
    <row r="75" spans="1:11" x14ac:dyDescent="0.2">
      <c r="B75" s="141"/>
    </row>
    <row r="76" spans="1:11" x14ac:dyDescent="0.2">
      <c r="B76" s="141"/>
    </row>
    <row r="77" spans="1:11" x14ac:dyDescent="0.2">
      <c r="B77" s="141"/>
    </row>
    <row r="78" spans="1:11" x14ac:dyDescent="0.2">
      <c r="B78" s="141"/>
    </row>
    <row r="79" spans="1:11" x14ac:dyDescent="0.2">
      <c r="B79" s="141"/>
    </row>
    <row r="80" spans="1:11" x14ac:dyDescent="0.2">
      <c r="B80" s="141"/>
    </row>
    <row r="81" spans="2:2" x14ac:dyDescent="0.2">
      <c r="B81" s="141"/>
    </row>
    <row r="82" spans="2:2" x14ac:dyDescent="0.2">
      <c r="B82" s="141"/>
    </row>
    <row r="83" spans="2:2" x14ac:dyDescent="0.2">
      <c r="B83" s="141"/>
    </row>
    <row r="84" spans="2:2" x14ac:dyDescent="0.2">
      <c r="B84" s="141"/>
    </row>
    <row r="85" spans="2:2" x14ac:dyDescent="0.2">
      <c r="B85" s="141"/>
    </row>
    <row r="86" spans="2:2" x14ac:dyDescent="0.2">
      <c r="B86" s="141"/>
    </row>
    <row r="87" spans="2:2" x14ac:dyDescent="0.2">
      <c r="B87" s="141"/>
    </row>
    <row r="88" spans="2:2" x14ac:dyDescent="0.2">
      <c r="B88" s="141"/>
    </row>
    <row r="89" spans="2:2" x14ac:dyDescent="0.2">
      <c r="B89" s="141"/>
    </row>
    <row r="90" spans="2:2" x14ac:dyDescent="0.2">
      <c r="B90" s="141"/>
    </row>
    <row r="91" spans="2:2" x14ac:dyDescent="0.2">
      <c r="B91" s="141"/>
    </row>
    <row r="92" spans="2:2" x14ac:dyDescent="0.2">
      <c r="B92" s="141"/>
    </row>
    <row r="93" spans="2:2" x14ac:dyDescent="0.2">
      <c r="B93" s="141"/>
    </row>
    <row r="94" spans="2:2" x14ac:dyDescent="0.2">
      <c r="B94" s="141"/>
    </row>
    <row r="95" spans="2:2" x14ac:dyDescent="0.2">
      <c r="B95" s="141"/>
    </row>
    <row r="96" spans="2:2" x14ac:dyDescent="0.2">
      <c r="B96" s="141"/>
    </row>
    <row r="97" spans="2:2" x14ac:dyDescent="0.2">
      <c r="B97" s="141"/>
    </row>
    <row r="98" spans="2:2" x14ac:dyDescent="0.2">
      <c r="B98" s="141"/>
    </row>
    <row r="99" spans="2:2" x14ac:dyDescent="0.2">
      <c r="B99" s="141"/>
    </row>
    <row r="100" spans="2:2" x14ac:dyDescent="0.2">
      <c r="B100" s="141"/>
    </row>
    <row r="101" spans="2:2" x14ac:dyDescent="0.2">
      <c r="B101" s="141"/>
    </row>
    <row r="102" spans="2:2" x14ac:dyDescent="0.2">
      <c r="B102" s="141"/>
    </row>
    <row r="103" spans="2:2" x14ac:dyDescent="0.2">
      <c r="B103" s="141"/>
    </row>
    <row r="104" spans="2:2" x14ac:dyDescent="0.2">
      <c r="B104" s="141"/>
    </row>
    <row r="105" spans="2:2" x14ac:dyDescent="0.2">
      <c r="B105" s="141"/>
    </row>
    <row r="106" spans="2:2" x14ac:dyDescent="0.2">
      <c r="B106" s="141"/>
    </row>
    <row r="107" spans="2:2" x14ac:dyDescent="0.2">
      <c r="B107" s="141"/>
    </row>
    <row r="108" spans="2:2" x14ac:dyDescent="0.2">
      <c r="B108" s="141"/>
    </row>
    <row r="109" spans="2:2" x14ac:dyDescent="0.2">
      <c r="B109" s="141"/>
    </row>
    <row r="110" spans="2:2" x14ac:dyDescent="0.2">
      <c r="B110" s="141"/>
    </row>
    <row r="111" spans="2:2" x14ac:dyDescent="0.2">
      <c r="B111" s="141"/>
    </row>
    <row r="112" spans="2:2" x14ac:dyDescent="0.2">
      <c r="B112" s="141"/>
    </row>
    <row r="113" spans="2:2" x14ac:dyDescent="0.2">
      <c r="B113" s="141"/>
    </row>
    <row r="114" spans="2:2" x14ac:dyDescent="0.2">
      <c r="B114" s="141"/>
    </row>
    <row r="115" spans="2:2" x14ac:dyDescent="0.2">
      <c r="B115" s="141"/>
    </row>
    <row r="116" spans="2:2" x14ac:dyDescent="0.2">
      <c r="B116" s="141"/>
    </row>
    <row r="117" spans="2:2" x14ac:dyDescent="0.2">
      <c r="B117" s="141"/>
    </row>
    <row r="118" spans="2:2" x14ac:dyDescent="0.2">
      <c r="B118" s="141"/>
    </row>
    <row r="119" spans="2:2" x14ac:dyDescent="0.2">
      <c r="B119" s="141"/>
    </row>
    <row r="120" spans="2:2" x14ac:dyDescent="0.2">
      <c r="B120" s="141"/>
    </row>
    <row r="121" spans="2:2" x14ac:dyDescent="0.2">
      <c r="B121" s="141"/>
    </row>
    <row r="122" spans="2:2" x14ac:dyDescent="0.2">
      <c r="B122" s="141"/>
    </row>
    <row r="123" spans="2:2" x14ac:dyDescent="0.2">
      <c r="B123" s="141"/>
    </row>
    <row r="124" spans="2:2" x14ac:dyDescent="0.2">
      <c r="B124" s="141"/>
    </row>
    <row r="125" spans="2:2" x14ac:dyDescent="0.2">
      <c r="B125" s="141"/>
    </row>
    <row r="126" spans="2:2" x14ac:dyDescent="0.2">
      <c r="B126" s="141"/>
    </row>
    <row r="127" spans="2:2" x14ac:dyDescent="0.2">
      <c r="B127" s="141"/>
    </row>
    <row r="128" spans="2:2" x14ac:dyDescent="0.2">
      <c r="B128" s="141"/>
    </row>
    <row r="129" spans="2:2" x14ac:dyDescent="0.2">
      <c r="B129" s="141"/>
    </row>
    <row r="130" spans="2:2" x14ac:dyDescent="0.2">
      <c r="B130" s="141"/>
    </row>
    <row r="131" spans="2:2" x14ac:dyDescent="0.2">
      <c r="B131" s="141"/>
    </row>
    <row r="132" spans="2:2" x14ac:dyDescent="0.2">
      <c r="B132" s="141"/>
    </row>
    <row r="133" spans="2:2" x14ac:dyDescent="0.2">
      <c r="B133" s="141"/>
    </row>
    <row r="134" spans="2:2" x14ac:dyDescent="0.2">
      <c r="B134" s="141"/>
    </row>
    <row r="135" spans="2:2" x14ac:dyDescent="0.2">
      <c r="B135" s="141"/>
    </row>
    <row r="136" spans="2:2" x14ac:dyDescent="0.2">
      <c r="B136" s="141"/>
    </row>
    <row r="137" spans="2:2" x14ac:dyDescent="0.2">
      <c r="B137" s="141"/>
    </row>
    <row r="138" spans="2:2" x14ac:dyDescent="0.2">
      <c r="B138" s="141"/>
    </row>
    <row r="139" spans="2:2" x14ac:dyDescent="0.2">
      <c r="B139" s="141"/>
    </row>
    <row r="140" spans="2:2" x14ac:dyDescent="0.2">
      <c r="B140" s="141"/>
    </row>
    <row r="141" spans="2:2" x14ac:dyDescent="0.2">
      <c r="B141" s="141"/>
    </row>
    <row r="142" spans="2:2" x14ac:dyDescent="0.2">
      <c r="B142" s="141"/>
    </row>
    <row r="143" spans="2:2" x14ac:dyDescent="0.2">
      <c r="B143" s="141"/>
    </row>
    <row r="144" spans="2:2" x14ac:dyDescent="0.2">
      <c r="B144" s="141"/>
    </row>
    <row r="145" spans="2:2" x14ac:dyDescent="0.2">
      <c r="B145" s="141"/>
    </row>
    <row r="146" spans="2:2" x14ac:dyDescent="0.2">
      <c r="B146" s="141"/>
    </row>
    <row r="147" spans="2:2" x14ac:dyDescent="0.2">
      <c r="B147" s="141"/>
    </row>
    <row r="148" spans="2:2" x14ac:dyDescent="0.2">
      <c r="B148" s="141"/>
    </row>
    <row r="149" spans="2:2" x14ac:dyDescent="0.2">
      <c r="B149" s="141"/>
    </row>
    <row r="150" spans="2:2" x14ac:dyDescent="0.2">
      <c r="B150" s="141"/>
    </row>
    <row r="151" spans="2:2" x14ac:dyDescent="0.2">
      <c r="B151" s="141"/>
    </row>
    <row r="152" spans="2:2" x14ac:dyDescent="0.2">
      <c r="B152" s="141"/>
    </row>
    <row r="153" spans="2:2" x14ac:dyDescent="0.2">
      <c r="B153" s="141"/>
    </row>
    <row r="154" spans="2:2" x14ac:dyDescent="0.2">
      <c r="B154" s="141"/>
    </row>
    <row r="155" spans="2:2" x14ac:dyDescent="0.2">
      <c r="B155" s="141"/>
    </row>
    <row r="156" spans="2:2" x14ac:dyDescent="0.2">
      <c r="B156" s="141"/>
    </row>
    <row r="157" spans="2:2" x14ac:dyDescent="0.2">
      <c r="B157" s="141"/>
    </row>
    <row r="158" spans="2:2" x14ac:dyDescent="0.2">
      <c r="B158" s="141"/>
    </row>
    <row r="159" spans="2:2" x14ac:dyDescent="0.2">
      <c r="B159" s="141"/>
    </row>
    <row r="160" spans="2:2" x14ac:dyDescent="0.2">
      <c r="B160" s="141"/>
    </row>
    <row r="161" spans="2:2" x14ac:dyDescent="0.2">
      <c r="B161" s="141"/>
    </row>
    <row r="162" spans="2:2" x14ac:dyDescent="0.2">
      <c r="B162" s="141"/>
    </row>
    <row r="163" spans="2:2" x14ac:dyDescent="0.2">
      <c r="B163" s="141"/>
    </row>
    <row r="164" spans="2:2" x14ac:dyDescent="0.2">
      <c r="B164" s="141"/>
    </row>
    <row r="165" spans="2:2" x14ac:dyDescent="0.2">
      <c r="B165" s="141"/>
    </row>
    <row r="166" spans="2:2" x14ac:dyDescent="0.2">
      <c r="B166" s="141"/>
    </row>
    <row r="167" spans="2:2" x14ac:dyDescent="0.2">
      <c r="B167" s="141"/>
    </row>
    <row r="168" spans="2:2" x14ac:dyDescent="0.2">
      <c r="B168" s="141"/>
    </row>
    <row r="169" spans="2:2" x14ac:dyDescent="0.2">
      <c r="B169" s="141"/>
    </row>
    <row r="170" spans="2:2" x14ac:dyDescent="0.2">
      <c r="B170" s="141"/>
    </row>
    <row r="171" spans="2:2" x14ac:dyDescent="0.2">
      <c r="B171" s="141"/>
    </row>
    <row r="172" spans="2:2" x14ac:dyDescent="0.2">
      <c r="B172" s="141"/>
    </row>
    <row r="173" spans="2:2" x14ac:dyDescent="0.2">
      <c r="B173" s="141"/>
    </row>
    <row r="174" spans="2:2" x14ac:dyDescent="0.2">
      <c r="B174" s="141"/>
    </row>
    <row r="175" spans="2:2" x14ac:dyDescent="0.2">
      <c r="B175" s="141"/>
    </row>
    <row r="176" spans="2:2" x14ac:dyDescent="0.2">
      <c r="B176" s="141"/>
    </row>
    <row r="177" spans="2:2" x14ac:dyDescent="0.2">
      <c r="B177" s="141"/>
    </row>
    <row r="178" spans="2:2" x14ac:dyDescent="0.2">
      <c r="B178" s="141"/>
    </row>
    <row r="179" spans="2:2" x14ac:dyDescent="0.2">
      <c r="B179" s="141"/>
    </row>
    <row r="180" spans="2:2" x14ac:dyDescent="0.2">
      <c r="B180" s="141"/>
    </row>
    <row r="181" spans="2:2" x14ac:dyDescent="0.2">
      <c r="B181" s="141"/>
    </row>
    <row r="182" spans="2:2" x14ac:dyDescent="0.2">
      <c r="B182" s="141"/>
    </row>
    <row r="183" spans="2:2" x14ac:dyDescent="0.2">
      <c r="B183" s="141"/>
    </row>
    <row r="184" spans="2:2" x14ac:dyDescent="0.2">
      <c r="B184" s="141"/>
    </row>
    <row r="185" spans="2:2" x14ac:dyDescent="0.2">
      <c r="B185" s="141"/>
    </row>
    <row r="186" spans="2:2" x14ac:dyDescent="0.2">
      <c r="B186" s="141"/>
    </row>
    <row r="187" spans="2:2" x14ac:dyDescent="0.2">
      <c r="B187" s="141"/>
    </row>
    <row r="188" spans="2:2" x14ac:dyDescent="0.2">
      <c r="B188" s="141"/>
    </row>
    <row r="189" spans="2:2" x14ac:dyDescent="0.2">
      <c r="B189" s="141"/>
    </row>
    <row r="190" spans="2:2" x14ac:dyDescent="0.2">
      <c r="B190" s="141"/>
    </row>
    <row r="191" spans="2:2" x14ac:dyDescent="0.2">
      <c r="B191" s="141"/>
    </row>
    <row r="192" spans="2:2" x14ac:dyDescent="0.2">
      <c r="B192" s="141"/>
    </row>
    <row r="193" spans="2:2" x14ac:dyDescent="0.2">
      <c r="B193" s="141"/>
    </row>
    <row r="194" spans="2:2" x14ac:dyDescent="0.2">
      <c r="B194" s="141"/>
    </row>
    <row r="195" spans="2:2" x14ac:dyDescent="0.2">
      <c r="B195" s="141"/>
    </row>
    <row r="196" spans="2:2" x14ac:dyDescent="0.2">
      <c r="B196" s="141"/>
    </row>
    <row r="197" spans="2:2" x14ac:dyDescent="0.2">
      <c r="B197" s="141"/>
    </row>
    <row r="198" spans="2:2" x14ac:dyDescent="0.2">
      <c r="B198" s="141"/>
    </row>
    <row r="199" spans="2:2" x14ac:dyDescent="0.2">
      <c r="B199" s="141"/>
    </row>
    <row r="200" spans="2:2" x14ac:dyDescent="0.2">
      <c r="B200" s="141"/>
    </row>
    <row r="201" spans="2:2" x14ac:dyDescent="0.2">
      <c r="B201" s="141"/>
    </row>
    <row r="202" spans="2:2" x14ac:dyDescent="0.2">
      <c r="B202" s="141"/>
    </row>
    <row r="203" spans="2:2" x14ac:dyDescent="0.2">
      <c r="B203" s="141"/>
    </row>
    <row r="204" spans="2:2" x14ac:dyDescent="0.2">
      <c r="B204" s="141"/>
    </row>
    <row r="205" spans="2:2" x14ac:dyDescent="0.2">
      <c r="B205" s="141"/>
    </row>
    <row r="206" spans="2:2" x14ac:dyDescent="0.2">
      <c r="B206" s="141"/>
    </row>
    <row r="207" spans="2:2" x14ac:dyDescent="0.2">
      <c r="B207" s="141"/>
    </row>
    <row r="208" spans="2:2" x14ac:dyDescent="0.2">
      <c r="B208" s="141"/>
    </row>
    <row r="209" spans="2:2" x14ac:dyDescent="0.2">
      <c r="B209" s="141"/>
    </row>
    <row r="210" spans="2:2" x14ac:dyDescent="0.2">
      <c r="B210" s="141"/>
    </row>
    <row r="211" spans="2:2" x14ac:dyDescent="0.2">
      <c r="B211" s="141"/>
    </row>
    <row r="212" spans="2:2" x14ac:dyDescent="0.2">
      <c r="B212" s="141"/>
    </row>
    <row r="213" spans="2:2" x14ac:dyDescent="0.2">
      <c r="B213" s="141"/>
    </row>
    <row r="214" spans="2:2" x14ac:dyDescent="0.2">
      <c r="B214" s="141"/>
    </row>
    <row r="215" spans="2:2" x14ac:dyDescent="0.2">
      <c r="B215" s="141"/>
    </row>
    <row r="216" spans="2:2" x14ac:dyDescent="0.2">
      <c r="B216" s="141"/>
    </row>
    <row r="217" spans="2:2" x14ac:dyDescent="0.2">
      <c r="B217" s="141"/>
    </row>
    <row r="218" spans="2:2" x14ac:dyDescent="0.2">
      <c r="B218" s="141"/>
    </row>
    <row r="219" spans="2:2" x14ac:dyDescent="0.2">
      <c r="B219" s="141"/>
    </row>
    <row r="220" spans="2:2" x14ac:dyDescent="0.2">
      <c r="B220" s="141"/>
    </row>
    <row r="221" spans="2:2" x14ac:dyDescent="0.2">
      <c r="B221" s="141"/>
    </row>
    <row r="222" spans="2:2" x14ac:dyDescent="0.2">
      <c r="B222" s="141"/>
    </row>
    <row r="223" spans="2:2" x14ac:dyDescent="0.2">
      <c r="B223" s="141"/>
    </row>
    <row r="224" spans="2:2" x14ac:dyDescent="0.2">
      <c r="B224" s="141"/>
    </row>
    <row r="225" spans="2:2" x14ac:dyDescent="0.2">
      <c r="B225" s="141"/>
    </row>
    <row r="226" spans="2:2" x14ac:dyDescent="0.2">
      <c r="B226" s="141"/>
    </row>
    <row r="227" spans="2:2" x14ac:dyDescent="0.2">
      <c r="B227" s="141"/>
    </row>
    <row r="228" spans="2:2" x14ac:dyDescent="0.2">
      <c r="B228" s="141"/>
    </row>
    <row r="229" spans="2:2" x14ac:dyDescent="0.2">
      <c r="B229" s="141"/>
    </row>
    <row r="230" spans="2:2" x14ac:dyDescent="0.2">
      <c r="B230" s="141"/>
    </row>
    <row r="231" spans="2:2" x14ac:dyDescent="0.2">
      <c r="B231" s="141"/>
    </row>
    <row r="232" spans="2:2" x14ac:dyDescent="0.2">
      <c r="B232" s="141"/>
    </row>
    <row r="233" spans="2:2" x14ac:dyDescent="0.2">
      <c r="B233" s="141"/>
    </row>
    <row r="234" spans="2:2" x14ac:dyDescent="0.2">
      <c r="B234" s="141"/>
    </row>
    <row r="235" spans="2:2" x14ac:dyDescent="0.2">
      <c r="B235" s="141"/>
    </row>
    <row r="236" spans="2:2" x14ac:dyDescent="0.2">
      <c r="B236" s="141"/>
    </row>
    <row r="237" spans="2:2" x14ac:dyDescent="0.2">
      <c r="B237" s="141"/>
    </row>
    <row r="238" spans="2:2" x14ac:dyDescent="0.2">
      <c r="B238" s="141"/>
    </row>
    <row r="239" spans="2:2" x14ac:dyDescent="0.2">
      <c r="B239" s="141"/>
    </row>
    <row r="240" spans="2:2" x14ac:dyDescent="0.2">
      <c r="B240" s="141"/>
    </row>
    <row r="241" spans="2:2" x14ac:dyDescent="0.2">
      <c r="B241" s="141"/>
    </row>
    <row r="242" spans="2:2" x14ac:dyDescent="0.2">
      <c r="B242" s="141"/>
    </row>
    <row r="243" spans="2:2" x14ac:dyDescent="0.2">
      <c r="B243" s="141"/>
    </row>
    <row r="244" spans="2:2" x14ac:dyDescent="0.2">
      <c r="B244" s="141"/>
    </row>
    <row r="245" spans="2:2" x14ac:dyDescent="0.2">
      <c r="B245" s="141"/>
    </row>
    <row r="246" spans="2:2" x14ac:dyDescent="0.2">
      <c r="B246" s="141"/>
    </row>
    <row r="247" spans="2:2" x14ac:dyDescent="0.2">
      <c r="B247" s="141"/>
    </row>
    <row r="248" spans="2:2" x14ac:dyDescent="0.2">
      <c r="B248" s="141"/>
    </row>
    <row r="249" spans="2:2" x14ac:dyDescent="0.2">
      <c r="B249" s="141"/>
    </row>
    <row r="250" spans="2:2" x14ac:dyDescent="0.2">
      <c r="B250" s="141"/>
    </row>
    <row r="251" spans="2:2" x14ac:dyDescent="0.2">
      <c r="B251" s="141"/>
    </row>
    <row r="252" spans="2:2" x14ac:dyDescent="0.2">
      <c r="B252" s="141"/>
    </row>
    <row r="253" spans="2:2" x14ac:dyDescent="0.2">
      <c r="B253" s="141"/>
    </row>
    <row r="254" spans="2:2" x14ac:dyDescent="0.2">
      <c r="B254" s="141"/>
    </row>
    <row r="255" spans="2:2" x14ac:dyDescent="0.2">
      <c r="B255" s="141"/>
    </row>
    <row r="256" spans="2:2" x14ac:dyDescent="0.2">
      <c r="B256" s="141"/>
    </row>
    <row r="257" spans="2:2" x14ac:dyDescent="0.2">
      <c r="B257" s="141"/>
    </row>
    <row r="258" spans="2:2" x14ac:dyDescent="0.2">
      <c r="B258" s="141"/>
    </row>
    <row r="259" spans="2:2" x14ac:dyDescent="0.2">
      <c r="B259" s="141"/>
    </row>
    <row r="260" spans="2:2" x14ac:dyDescent="0.2">
      <c r="B260" s="141"/>
    </row>
    <row r="261" spans="2:2" x14ac:dyDescent="0.2">
      <c r="B261" s="141"/>
    </row>
    <row r="262" spans="2:2" x14ac:dyDescent="0.2">
      <c r="B262" s="141"/>
    </row>
    <row r="263" spans="2:2" x14ac:dyDescent="0.2">
      <c r="B263" s="141"/>
    </row>
    <row r="264" spans="2:2" x14ac:dyDescent="0.2">
      <c r="B264" s="141"/>
    </row>
    <row r="265" spans="2:2" x14ac:dyDescent="0.2">
      <c r="B265" s="141"/>
    </row>
    <row r="266" spans="2:2" x14ac:dyDescent="0.2">
      <c r="B266" s="141"/>
    </row>
    <row r="267" spans="2:2" x14ac:dyDescent="0.2">
      <c r="B267" s="141"/>
    </row>
    <row r="268" spans="2:2" x14ac:dyDescent="0.2">
      <c r="B268" s="141"/>
    </row>
    <row r="269" spans="2:2" x14ac:dyDescent="0.2">
      <c r="B269" s="141"/>
    </row>
    <row r="270" spans="2:2" x14ac:dyDescent="0.2">
      <c r="B270" s="141"/>
    </row>
    <row r="271" spans="2:2" x14ac:dyDescent="0.2">
      <c r="B271" s="141"/>
    </row>
    <row r="272" spans="2:2" x14ac:dyDescent="0.2">
      <c r="B272" s="141"/>
    </row>
    <row r="273" spans="2:2" x14ac:dyDescent="0.2">
      <c r="B273" s="141"/>
    </row>
    <row r="274" spans="2:2" x14ac:dyDescent="0.2">
      <c r="B274" s="141"/>
    </row>
    <row r="275" spans="2:2" x14ac:dyDescent="0.2">
      <c r="B275" s="141"/>
    </row>
    <row r="276" spans="2:2" x14ac:dyDescent="0.2">
      <c r="B276" s="141"/>
    </row>
    <row r="277" spans="2:2" x14ac:dyDescent="0.2">
      <c r="B277" s="141"/>
    </row>
    <row r="278" spans="2:2" x14ac:dyDescent="0.2">
      <c r="B278" s="141"/>
    </row>
    <row r="279" spans="2:2" x14ac:dyDescent="0.2">
      <c r="B279" s="141"/>
    </row>
    <row r="280" spans="2:2" x14ac:dyDescent="0.2">
      <c r="B280" s="141"/>
    </row>
    <row r="281" spans="2:2" x14ac:dyDescent="0.2">
      <c r="B281" s="141"/>
    </row>
    <row r="282" spans="2:2" x14ac:dyDescent="0.2">
      <c r="B282" s="141"/>
    </row>
    <row r="283" spans="2:2" x14ac:dyDescent="0.2">
      <c r="B283" s="141"/>
    </row>
    <row r="284" spans="2:2" x14ac:dyDescent="0.2">
      <c r="B284" s="141"/>
    </row>
    <row r="285" spans="2:2" x14ac:dyDescent="0.2">
      <c r="B285" s="141"/>
    </row>
    <row r="286" spans="2:2" x14ac:dyDescent="0.2">
      <c r="B286" s="141"/>
    </row>
    <row r="287" spans="2:2" x14ac:dyDescent="0.2">
      <c r="B287" s="141"/>
    </row>
    <row r="288" spans="2:2" x14ac:dyDescent="0.2">
      <c r="B288" s="141"/>
    </row>
    <row r="289" spans="2:2" x14ac:dyDescent="0.2">
      <c r="B289" s="141"/>
    </row>
    <row r="290" spans="2:2" x14ac:dyDescent="0.2">
      <c r="B290" s="141"/>
    </row>
    <row r="291" spans="2:2" x14ac:dyDescent="0.2">
      <c r="B291" s="141"/>
    </row>
    <row r="292" spans="2:2" x14ac:dyDescent="0.2">
      <c r="B292" s="141"/>
    </row>
    <row r="293" spans="2:2" x14ac:dyDescent="0.2">
      <c r="B293" s="141"/>
    </row>
    <row r="294" spans="2:2" x14ac:dyDescent="0.2">
      <c r="B294" s="141"/>
    </row>
    <row r="295" spans="2:2" x14ac:dyDescent="0.2">
      <c r="B295" s="141"/>
    </row>
    <row r="296" spans="2:2" x14ac:dyDescent="0.2">
      <c r="B296" s="141"/>
    </row>
    <row r="297" spans="2:2" x14ac:dyDescent="0.2">
      <c r="B297" s="141"/>
    </row>
    <row r="298" spans="2:2" x14ac:dyDescent="0.2">
      <c r="B298" s="141"/>
    </row>
    <row r="299" spans="2:2" x14ac:dyDescent="0.2">
      <c r="B299" s="141"/>
    </row>
    <row r="300" spans="2:2" x14ac:dyDescent="0.2">
      <c r="B300" s="141"/>
    </row>
    <row r="301" spans="2:2" x14ac:dyDescent="0.2">
      <c r="B301" s="141"/>
    </row>
    <row r="302" spans="2:2" x14ac:dyDescent="0.2">
      <c r="B302" s="141"/>
    </row>
    <row r="303" spans="2:2" x14ac:dyDescent="0.2">
      <c r="B303" s="141"/>
    </row>
    <row r="304" spans="2:2" x14ac:dyDescent="0.2">
      <c r="B304" s="141"/>
    </row>
    <row r="305" spans="2:2" x14ac:dyDescent="0.2">
      <c r="B305" s="141"/>
    </row>
    <row r="306" spans="2:2" x14ac:dyDescent="0.2">
      <c r="B306" s="141"/>
    </row>
    <row r="307" spans="2:2" x14ac:dyDescent="0.2">
      <c r="B307" s="141"/>
    </row>
    <row r="308" spans="2:2" x14ac:dyDescent="0.2">
      <c r="B308" s="141"/>
    </row>
    <row r="309" spans="2:2" x14ac:dyDescent="0.2">
      <c r="B309" s="141"/>
    </row>
    <row r="310" spans="2:2" x14ac:dyDescent="0.2">
      <c r="B310" s="141"/>
    </row>
    <row r="311" spans="2:2" x14ac:dyDescent="0.2">
      <c r="B311" s="141"/>
    </row>
    <row r="312" spans="2:2" x14ac:dyDescent="0.2">
      <c r="B312" s="141"/>
    </row>
    <row r="313" spans="2:2" x14ac:dyDescent="0.2">
      <c r="B313" s="141"/>
    </row>
    <row r="314" spans="2:2" x14ac:dyDescent="0.2">
      <c r="B314" s="141"/>
    </row>
    <row r="315" spans="2:2" x14ac:dyDescent="0.2">
      <c r="B315" s="141"/>
    </row>
    <row r="316" spans="2:2" x14ac:dyDescent="0.2">
      <c r="B316" s="141"/>
    </row>
    <row r="317" spans="2:2" x14ac:dyDescent="0.2">
      <c r="B317" s="141"/>
    </row>
    <row r="318" spans="2:2" x14ac:dyDescent="0.2">
      <c r="B318" s="141"/>
    </row>
    <row r="319" spans="2:2" x14ac:dyDescent="0.2">
      <c r="B319" s="141"/>
    </row>
    <row r="320" spans="2:2" x14ac:dyDescent="0.2">
      <c r="B320" s="141"/>
    </row>
    <row r="321" spans="2:2" x14ac:dyDescent="0.2">
      <c r="B321" s="141"/>
    </row>
    <row r="322" spans="2:2" x14ac:dyDescent="0.2">
      <c r="B322" s="141"/>
    </row>
    <row r="323" spans="2:2" x14ac:dyDescent="0.2">
      <c r="B323" s="141"/>
    </row>
    <row r="324" spans="2:2" x14ac:dyDescent="0.2">
      <c r="B324" s="141"/>
    </row>
    <row r="325" spans="2:2" x14ac:dyDescent="0.2">
      <c r="B325" s="141"/>
    </row>
    <row r="326" spans="2:2" x14ac:dyDescent="0.2">
      <c r="B326" s="141"/>
    </row>
    <row r="327" spans="2:2" x14ac:dyDescent="0.2">
      <c r="B327" s="141"/>
    </row>
    <row r="328" spans="2:2" x14ac:dyDescent="0.2">
      <c r="B328" s="141"/>
    </row>
    <row r="329" spans="2:2" x14ac:dyDescent="0.2">
      <c r="B329" s="141"/>
    </row>
    <row r="330" spans="2:2" x14ac:dyDescent="0.2">
      <c r="B330" s="141"/>
    </row>
    <row r="331" spans="2:2" x14ac:dyDescent="0.2">
      <c r="B331" s="141"/>
    </row>
    <row r="332" spans="2:2" x14ac:dyDescent="0.2">
      <c r="B332" s="141"/>
    </row>
    <row r="333" spans="2:2" x14ac:dyDescent="0.2">
      <c r="B333" s="141"/>
    </row>
    <row r="334" spans="2:2" x14ac:dyDescent="0.2">
      <c r="B334" s="141"/>
    </row>
    <row r="335" spans="2:2" x14ac:dyDescent="0.2">
      <c r="B335" s="141"/>
    </row>
    <row r="336" spans="2:2" x14ac:dyDescent="0.2">
      <c r="B336" s="141"/>
    </row>
    <row r="337" spans="2:2" x14ac:dyDescent="0.2">
      <c r="B337" s="141"/>
    </row>
    <row r="338" spans="2:2" x14ac:dyDescent="0.2">
      <c r="B338" s="141"/>
    </row>
    <row r="339" spans="2:2" x14ac:dyDescent="0.2">
      <c r="B339" s="141"/>
    </row>
    <row r="340" spans="2:2" x14ac:dyDescent="0.2">
      <c r="B340" s="141"/>
    </row>
    <row r="341" spans="2:2" x14ac:dyDescent="0.2">
      <c r="B341" s="141"/>
    </row>
    <row r="342" spans="2:2" x14ac:dyDescent="0.2">
      <c r="B342" s="141"/>
    </row>
    <row r="343" spans="2:2" x14ac:dyDescent="0.2">
      <c r="B343" s="141"/>
    </row>
    <row r="344" spans="2:2" x14ac:dyDescent="0.2">
      <c r="B344" s="141"/>
    </row>
    <row r="345" spans="2:2" x14ac:dyDescent="0.2">
      <c r="B345" s="141"/>
    </row>
    <row r="346" spans="2:2" x14ac:dyDescent="0.2">
      <c r="B346" s="141"/>
    </row>
    <row r="347" spans="2:2" x14ac:dyDescent="0.2">
      <c r="B347" s="141"/>
    </row>
    <row r="348" spans="2:2" x14ac:dyDescent="0.2">
      <c r="B348" s="141"/>
    </row>
    <row r="349" spans="2:2" x14ac:dyDescent="0.2">
      <c r="B349" s="141"/>
    </row>
    <row r="350" spans="2:2" x14ac:dyDescent="0.2">
      <c r="B350" s="141"/>
    </row>
    <row r="351" spans="2:2" x14ac:dyDescent="0.2">
      <c r="B351" s="141"/>
    </row>
    <row r="352" spans="2:2" x14ac:dyDescent="0.2">
      <c r="B352" s="141"/>
    </row>
    <row r="353" spans="2:2" x14ac:dyDescent="0.2">
      <c r="B353" s="141"/>
    </row>
    <row r="354" spans="2:2" x14ac:dyDescent="0.2">
      <c r="B354" s="141"/>
    </row>
    <row r="355" spans="2:2" x14ac:dyDescent="0.2">
      <c r="B355" s="141"/>
    </row>
    <row r="356" spans="2:2" x14ac:dyDescent="0.2">
      <c r="B356" s="141"/>
    </row>
    <row r="357" spans="2:2" x14ac:dyDescent="0.2">
      <c r="B357" s="141"/>
    </row>
    <row r="358" spans="2:2" x14ac:dyDescent="0.2">
      <c r="B358" s="141"/>
    </row>
    <row r="359" spans="2:2" x14ac:dyDescent="0.2">
      <c r="B359" s="141"/>
    </row>
    <row r="360" spans="2:2" x14ac:dyDescent="0.2">
      <c r="B360" s="141"/>
    </row>
    <row r="361" spans="2:2" x14ac:dyDescent="0.2">
      <c r="B361" s="141"/>
    </row>
    <row r="362" spans="2:2" x14ac:dyDescent="0.2">
      <c r="B362" s="141"/>
    </row>
    <row r="363" spans="2:2" x14ac:dyDescent="0.2">
      <c r="B363" s="141"/>
    </row>
    <row r="364" spans="2:2" x14ac:dyDescent="0.2">
      <c r="B364" s="141"/>
    </row>
    <row r="365" spans="2:2" x14ac:dyDescent="0.2">
      <c r="B365" s="141"/>
    </row>
    <row r="366" spans="2:2" x14ac:dyDescent="0.2">
      <c r="B366" s="141"/>
    </row>
    <row r="367" spans="2:2" x14ac:dyDescent="0.2">
      <c r="B367" s="141"/>
    </row>
    <row r="368" spans="2:2" x14ac:dyDescent="0.2">
      <c r="B368" s="141"/>
    </row>
    <row r="369" spans="2:2" x14ac:dyDescent="0.2">
      <c r="B369" s="141"/>
    </row>
    <row r="370" spans="2:2" x14ac:dyDescent="0.2">
      <c r="B370" s="141"/>
    </row>
    <row r="371" spans="2:2" x14ac:dyDescent="0.2">
      <c r="B371" s="141"/>
    </row>
    <row r="372" spans="2:2" x14ac:dyDescent="0.2">
      <c r="B372" s="141"/>
    </row>
    <row r="373" spans="2:2" x14ac:dyDescent="0.2">
      <c r="B373" s="141"/>
    </row>
    <row r="374" spans="2:2" x14ac:dyDescent="0.2">
      <c r="B374" s="141"/>
    </row>
    <row r="375" spans="2:2" x14ac:dyDescent="0.2">
      <c r="B375" s="141"/>
    </row>
    <row r="376" spans="2:2" x14ac:dyDescent="0.2">
      <c r="B376" s="141"/>
    </row>
    <row r="377" spans="2:2" x14ac:dyDescent="0.2">
      <c r="B377" s="141"/>
    </row>
    <row r="378" spans="2:2" x14ac:dyDescent="0.2">
      <c r="B378" s="141"/>
    </row>
    <row r="379" spans="2:2" x14ac:dyDescent="0.2">
      <c r="B379" s="141"/>
    </row>
    <row r="380" spans="2:2" x14ac:dyDescent="0.2">
      <c r="B380" s="141"/>
    </row>
    <row r="381" spans="2:2" x14ac:dyDescent="0.2">
      <c r="B381" s="141"/>
    </row>
    <row r="382" spans="2:2" x14ac:dyDescent="0.2">
      <c r="B382" s="141"/>
    </row>
    <row r="383" spans="2:2" x14ac:dyDescent="0.2">
      <c r="B383" s="141"/>
    </row>
    <row r="384" spans="2:2" x14ac:dyDescent="0.2">
      <c r="B384" s="141"/>
    </row>
    <row r="385" spans="2:2" x14ac:dyDescent="0.2">
      <c r="B385" s="141"/>
    </row>
    <row r="386" spans="2:2" x14ac:dyDescent="0.2">
      <c r="B386" s="141"/>
    </row>
    <row r="387" spans="2:2" x14ac:dyDescent="0.2">
      <c r="B387" s="141"/>
    </row>
    <row r="388" spans="2:2" x14ac:dyDescent="0.2">
      <c r="B388" s="141"/>
    </row>
    <row r="389" spans="2:2" x14ac:dyDescent="0.2">
      <c r="B389" s="141"/>
    </row>
    <row r="390" spans="2:2" x14ac:dyDescent="0.2">
      <c r="B390" s="141"/>
    </row>
    <row r="391" spans="2:2" x14ac:dyDescent="0.2">
      <c r="B391" s="141"/>
    </row>
    <row r="392" spans="2:2" x14ac:dyDescent="0.2">
      <c r="B392" s="141"/>
    </row>
    <row r="393" spans="2:2" x14ac:dyDescent="0.2">
      <c r="B393" s="141"/>
    </row>
    <row r="394" spans="2:2" x14ac:dyDescent="0.2">
      <c r="B394" s="141"/>
    </row>
    <row r="395" spans="2:2" x14ac:dyDescent="0.2">
      <c r="B395" s="141"/>
    </row>
    <row r="396" spans="2:2" x14ac:dyDescent="0.2">
      <c r="B396" s="141"/>
    </row>
    <row r="397" spans="2:2" x14ac:dyDescent="0.2">
      <c r="B397" s="141"/>
    </row>
    <row r="398" spans="2:2" x14ac:dyDescent="0.2">
      <c r="B398" s="141"/>
    </row>
    <row r="399" spans="2:2" x14ac:dyDescent="0.2">
      <c r="B399" s="141"/>
    </row>
    <row r="400" spans="2:2" x14ac:dyDescent="0.2">
      <c r="B400" s="141"/>
    </row>
    <row r="401" spans="2:2" x14ac:dyDescent="0.2">
      <c r="B401" s="141"/>
    </row>
    <row r="402" spans="2:2" x14ac:dyDescent="0.2">
      <c r="B402" s="141"/>
    </row>
    <row r="403" spans="2:2" x14ac:dyDescent="0.2">
      <c r="B403" s="141"/>
    </row>
    <row r="404" spans="2:2" x14ac:dyDescent="0.2">
      <c r="B404" s="141"/>
    </row>
    <row r="405" spans="2:2" x14ac:dyDescent="0.2">
      <c r="B405" s="141"/>
    </row>
    <row r="406" spans="2:2" x14ac:dyDescent="0.2">
      <c r="B406" s="141"/>
    </row>
    <row r="407" spans="2:2" x14ac:dyDescent="0.2">
      <c r="B407" s="141"/>
    </row>
    <row r="408" spans="2:2" x14ac:dyDescent="0.2">
      <c r="B408" s="141"/>
    </row>
    <row r="409" spans="2:2" x14ac:dyDescent="0.2">
      <c r="B409" s="141"/>
    </row>
    <row r="410" spans="2:2" x14ac:dyDescent="0.2">
      <c r="B410" s="141"/>
    </row>
    <row r="411" spans="2:2" x14ac:dyDescent="0.2">
      <c r="B411" s="141"/>
    </row>
    <row r="412" spans="2:2" x14ac:dyDescent="0.2">
      <c r="B412" s="141"/>
    </row>
    <row r="413" spans="2:2" x14ac:dyDescent="0.2">
      <c r="B413" s="141"/>
    </row>
    <row r="414" spans="2:2" x14ac:dyDescent="0.2">
      <c r="B414" s="141"/>
    </row>
    <row r="415" spans="2:2" x14ac:dyDescent="0.2">
      <c r="B415" s="141"/>
    </row>
    <row r="416" spans="2:2" x14ac:dyDescent="0.2">
      <c r="B416" s="141"/>
    </row>
    <row r="417" spans="2:2" x14ac:dyDescent="0.2">
      <c r="B417" s="141"/>
    </row>
    <row r="418" spans="2:2" x14ac:dyDescent="0.2">
      <c r="B418" s="141"/>
    </row>
    <row r="419" spans="2:2" x14ac:dyDescent="0.2">
      <c r="B419" s="141"/>
    </row>
    <row r="420" spans="2:2" x14ac:dyDescent="0.2">
      <c r="B420" s="141"/>
    </row>
    <row r="421" spans="2:2" x14ac:dyDescent="0.2">
      <c r="B421" s="141"/>
    </row>
    <row r="422" spans="2:2" x14ac:dyDescent="0.2">
      <c r="B422" s="141"/>
    </row>
    <row r="423" spans="2:2" x14ac:dyDescent="0.2">
      <c r="B423" s="141"/>
    </row>
    <row r="424" spans="2:2" x14ac:dyDescent="0.2">
      <c r="B424" s="141"/>
    </row>
    <row r="425" spans="2:2" x14ac:dyDescent="0.2">
      <c r="B425" s="141"/>
    </row>
    <row r="426" spans="2:2" x14ac:dyDescent="0.2">
      <c r="B426" s="141"/>
    </row>
    <row r="427" spans="2:2" x14ac:dyDescent="0.2">
      <c r="B427" s="141"/>
    </row>
    <row r="428" spans="2:2" x14ac:dyDescent="0.2">
      <c r="B428" s="141"/>
    </row>
    <row r="429" spans="2:2" x14ac:dyDescent="0.2">
      <c r="B429" s="141"/>
    </row>
    <row r="430" spans="2:2" x14ac:dyDescent="0.2">
      <c r="B430" s="141"/>
    </row>
    <row r="431" spans="2:2" x14ac:dyDescent="0.2">
      <c r="B431" s="141"/>
    </row>
    <row r="432" spans="2:2" x14ac:dyDescent="0.2">
      <c r="B432" s="141"/>
    </row>
    <row r="433" spans="2:2" x14ac:dyDescent="0.2">
      <c r="B433" s="141"/>
    </row>
    <row r="434" spans="2:2" x14ac:dyDescent="0.2">
      <c r="B434" s="141"/>
    </row>
    <row r="435" spans="2:2" x14ac:dyDescent="0.2">
      <c r="B435" s="141"/>
    </row>
    <row r="436" spans="2:2" x14ac:dyDescent="0.2">
      <c r="B436" s="141"/>
    </row>
    <row r="437" spans="2:2" x14ac:dyDescent="0.2">
      <c r="B437" s="141"/>
    </row>
    <row r="438" spans="2:2" x14ac:dyDescent="0.2">
      <c r="B438" s="141"/>
    </row>
    <row r="439" spans="2:2" x14ac:dyDescent="0.2">
      <c r="B439" s="141"/>
    </row>
    <row r="440" spans="2:2" x14ac:dyDescent="0.2">
      <c r="B440" s="141"/>
    </row>
    <row r="441" spans="2:2" x14ac:dyDescent="0.2">
      <c r="B441" s="141"/>
    </row>
    <row r="442" spans="2:2" x14ac:dyDescent="0.2">
      <c r="B442" s="141"/>
    </row>
    <row r="443" spans="2:2" x14ac:dyDescent="0.2">
      <c r="B443" s="141"/>
    </row>
    <row r="444" spans="2:2" x14ac:dyDescent="0.2">
      <c r="B444" s="141"/>
    </row>
    <row r="445" spans="2:2" x14ac:dyDescent="0.2">
      <c r="B445" s="141"/>
    </row>
    <row r="446" spans="2:2" x14ac:dyDescent="0.2">
      <c r="B446" s="141"/>
    </row>
    <row r="447" spans="2:2" x14ac:dyDescent="0.2">
      <c r="B447" s="141"/>
    </row>
    <row r="448" spans="2:2" x14ac:dyDescent="0.2">
      <c r="B448" s="141"/>
    </row>
    <row r="449" spans="2:2" x14ac:dyDescent="0.2">
      <c r="B449" s="141"/>
    </row>
    <row r="450" spans="2:2" x14ac:dyDescent="0.2">
      <c r="B450" s="141"/>
    </row>
    <row r="451" spans="2:2" x14ac:dyDescent="0.2">
      <c r="B451" s="141"/>
    </row>
    <row r="452" spans="2:2" x14ac:dyDescent="0.2">
      <c r="B452" s="141"/>
    </row>
    <row r="453" spans="2:2" x14ac:dyDescent="0.2">
      <c r="B453" s="141"/>
    </row>
    <row r="454" spans="2:2" x14ac:dyDescent="0.2">
      <c r="B454" s="141"/>
    </row>
    <row r="455" spans="2:2" x14ac:dyDescent="0.2">
      <c r="B455" s="141"/>
    </row>
    <row r="456" spans="2:2" x14ac:dyDescent="0.2">
      <c r="B456" s="141"/>
    </row>
    <row r="457" spans="2:2" x14ac:dyDescent="0.2">
      <c r="B457" s="141"/>
    </row>
    <row r="458" spans="2:2" x14ac:dyDescent="0.2">
      <c r="B458" s="141"/>
    </row>
    <row r="459" spans="2:2" x14ac:dyDescent="0.2">
      <c r="B459" s="141"/>
    </row>
    <row r="460" spans="2:2" x14ac:dyDescent="0.2">
      <c r="B460" s="141"/>
    </row>
    <row r="461" spans="2:2" x14ac:dyDescent="0.2">
      <c r="B461" s="141"/>
    </row>
    <row r="462" spans="2:2" x14ac:dyDescent="0.2">
      <c r="B462" s="141"/>
    </row>
    <row r="463" spans="2:2" x14ac:dyDescent="0.2">
      <c r="B463" s="141"/>
    </row>
    <row r="464" spans="2:2" x14ac:dyDescent="0.2">
      <c r="B464" s="141"/>
    </row>
    <row r="465" spans="2:2" x14ac:dyDescent="0.2">
      <c r="B465" s="141"/>
    </row>
    <row r="466" spans="2:2" x14ac:dyDescent="0.2">
      <c r="B466" s="141"/>
    </row>
    <row r="467" spans="2:2" x14ac:dyDescent="0.2">
      <c r="B467" s="141"/>
    </row>
    <row r="468" spans="2:2" x14ac:dyDescent="0.2">
      <c r="B468" s="141"/>
    </row>
    <row r="469" spans="2:2" x14ac:dyDescent="0.2">
      <c r="B469" s="141"/>
    </row>
    <row r="470" spans="2:2" x14ac:dyDescent="0.2">
      <c r="B470" s="141"/>
    </row>
    <row r="471" spans="2:2" x14ac:dyDescent="0.2">
      <c r="B471" s="141"/>
    </row>
    <row r="472" spans="2:2" x14ac:dyDescent="0.2">
      <c r="B472" s="141"/>
    </row>
    <row r="473" spans="2:2" x14ac:dyDescent="0.2">
      <c r="B473" s="141"/>
    </row>
    <row r="474" spans="2:2" x14ac:dyDescent="0.2">
      <c r="B474" s="141"/>
    </row>
    <row r="475" spans="2:2" x14ac:dyDescent="0.2">
      <c r="B475" s="141"/>
    </row>
    <row r="476" spans="2:2" x14ac:dyDescent="0.2">
      <c r="B476" s="141"/>
    </row>
    <row r="477" spans="2:2" x14ac:dyDescent="0.2">
      <c r="B477" s="141"/>
    </row>
    <row r="478" spans="2:2" x14ac:dyDescent="0.2">
      <c r="B478" s="141"/>
    </row>
    <row r="479" spans="2:2" x14ac:dyDescent="0.2">
      <c r="B479" s="141"/>
    </row>
    <row r="480" spans="2:2" x14ac:dyDescent="0.2">
      <c r="B480" s="141"/>
    </row>
    <row r="481" spans="2:2" x14ac:dyDescent="0.2">
      <c r="B481" s="141"/>
    </row>
    <row r="482" spans="2:2" x14ac:dyDescent="0.2">
      <c r="B482" s="141"/>
    </row>
    <row r="483" spans="2:2" x14ac:dyDescent="0.2">
      <c r="B483" s="141"/>
    </row>
    <row r="484" spans="2:2" x14ac:dyDescent="0.2">
      <c r="B484" s="141"/>
    </row>
    <row r="485" spans="2:2" x14ac:dyDescent="0.2">
      <c r="B485" s="141"/>
    </row>
    <row r="486" spans="2:2" x14ac:dyDescent="0.2">
      <c r="B486" s="141"/>
    </row>
    <row r="487" spans="2:2" x14ac:dyDescent="0.2">
      <c r="B487" s="141"/>
    </row>
    <row r="488" spans="2:2" x14ac:dyDescent="0.2">
      <c r="B488" s="141"/>
    </row>
    <row r="489" spans="2:2" x14ac:dyDescent="0.2">
      <c r="B489" s="141"/>
    </row>
    <row r="490" spans="2:2" x14ac:dyDescent="0.2">
      <c r="B490" s="141"/>
    </row>
    <row r="491" spans="2:2" x14ac:dyDescent="0.2">
      <c r="B491" s="141"/>
    </row>
    <row r="492" spans="2:2" x14ac:dyDescent="0.2">
      <c r="B492" s="141"/>
    </row>
    <row r="493" spans="2:2" x14ac:dyDescent="0.2">
      <c r="B493" s="141"/>
    </row>
    <row r="494" spans="2:2" x14ac:dyDescent="0.2">
      <c r="B494" s="141"/>
    </row>
    <row r="495" spans="2:2" x14ac:dyDescent="0.2">
      <c r="B495" s="141"/>
    </row>
    <row r="496" spans="2:2" x14ac:dyDescent="0.2">
      <c r="B496" s="141"/>
    </row>
    <row r="497" spans="2:2" x14ac:dyDescent="0.2">
      <c r="B497" s="141"/>
    </row>
    <row r="498" spans="2:2" x14ac:dyDescent="0.2">
      <c r="B498" s="141"/>
    </row>
    <row r="499" spans="2:2" x14ac:dyDescent="0.2">
      <c r="B499" s="141"/>
    </row>
    <row r="500" spans="2:2" x14ac:dyDescent="0.2">
      <c r="B500" s="141"/>
    </row>
    <row r="501" spans="2:2" x14ac:dyDescent="0.2">
      <c r="B501" s="141"/>
    </row>
    <row r="502" spans="2:2" x14ac:dyDescent="0.2">
      <c r="B502" s="141"/>
    </row>
    <row r="503" spans="2:2" x14ac:dyDescent="0.2">
      <c r="B503" s="141"/>
    </row>
    <row r="504" spans="2:2" x14ac:dyDescent="0.2">
      <c r="B504" s="141"/>
    </row>
    <row r="505" spans="2:2" x14ac:dyDescent="0.2">
      <c r="B505" s="141"/>
    </row>
    <row r="506" spans="2:2" x14ac:dyDescent="0.2">
      <c r="B506" s="141"/>
    </row>
    <row r="507" spans="2:2" x14ac:dyDescent="0.2">
      <c r="B507" s="141"/>
    </row>
    <row r="508" spans="2:2" x14ac:dyDescent="0.2">
      <c r="B508" s="141"/>
    </row>
    <row r="509" spans="2:2" x14ac:dyDescent="0.2">
      <c r="B509" s="141"/>
    </row>
    <row r="510" spans="2:2" x14ac:dyDescent="0.2">
      <c r="B510" s="141"/>
    </row>
    <row r="511" spans="2:2" x14ac:dyDescent="0.2">
      <c r="B511" s="141"/>
    </row>
    <row r="512" spans="2:2" x14ac:dyDescent="0.2">
      <c r="B512" s="141"/>
    </row>
    <row r="513" spans="2:2" x14ac:dyDescent="0.2">
      <c r="B513" s="141"/>
    </row>
    <row r="514" spans="2:2" x14ac:dyDescent="0.2">
      <c r="B514" s="141"/>
    </row>
    <row r="515" spans="2:2" x14ac:dyDescent="0.2">
      <c r="B515" s="141"/>
    </row>
    <row r="516" spans="2:2" x14ac:dyDescent="0.2">
      <c r="B516" s="141"/>
    </row>
    <row r="517" spans="2:2" x14ac:dyDescent="0.2">
      <c r="B517" s="141"/>
    </row>
    <row r="518" spans="2:2" x14ac:dyDescent="0.2">
      <c r="B518" s="141"/>
    </row>
    <row r="519" spans="2:2" x14ac:dyDescent="0.2">
      <c r="B519" s="141"/>
    </row>
    <row r="520" spans="2:2" x14ac:dyDescent="0.2">
      <c r="B520" s="141"/>
    </row>
    <row r="521" spans="2:2" x14ac:dyDescent="0.2">
      <c r="B521" s="141"/>
    </row>
    <row r="522" spans="2:2" x14ac:dyDescent="0.2">
      <c r="B522" s="141"/>
    </row>
    <row r="523" spans="2:2" x14ac:dyDescent="0.2">
      <c r="B523" s="141"/>
    </row>
    <row r="524" spans="2:2" x14ac:dyDescent="0.2">
      <c r="B524" s="141"/>
    </row>
    <row r="525" spans="2:2" x14ac:dyDescent="0.2">
      <c r="B525" s="141"/>
    </row>
    <row r="526" spans="2:2" x14ac:dyDescent="0.2">
      <c r="B526" s="141"/>
    </row>
    <row r="527" spans="2:2" x14ac:dyDescent="0.2">
      <c r="B527" s="141"/>
    </row>
    <row r="528" spans="2:2" x14ac:dyDescent="0.2">
      <c r="B528" s="141"/>
    </row>
    <row r="529" spans="2:2" x14ac:dyDescent="0.2">
      <c r="B529" s="141"/>
    </row>
    <row r="530" spans="2:2" x14ac:dyDescent="0.2">
      <c r="B530" s="141"/>
    </row>
    <row r="531" spans="2:2" x14ac:dyDescent="0.2">
      <c r="B531" s="141"/>
    </row>
    <row r="532" spans="2:2" x14ac:dyDescent="0.2">
      <c r="B532" s="141"/>
    </row>
    <row r="533" spans="2:2" x14ac:dyDescent="0.2">
      <c r="B533" s="141"/>
    </row>
    <row r="534" spans="2:2" x14ac:dyDescent="0.2">
      <c r="B534" s="141"/>
    </row>
    <row r="535" spans="2:2" x14ac:dyDescent="0.2">
      <c r="B535" s="141"/>
    </row>
    <row r="536" spans="2:2" x14ac:dyDescent="0.2">
      <c r="B536" s="141"/>
    </row>
    <row r="537" spans="2:2" x14ac:dyDescent="0.2">
      <c r="B537" s="141"/>
    </row>
    <row r="538" spans="2:2" x14ac:dyDescent="0.2">
      <c r="B538" s="141"/>
    </row>
    <row r="539" spans="2:2" x14ac:dyDescent="0.2">
      <c r="B539" s="141"/>
    </row>
    <row r="540" spans="2:2" x14ac:dyDescent="0.2">
      <c r="B540" s="141"/>
    </row>
    <row r="541" spans="2:2" x14ac:dyDescent="0.2">
      <c r="B541" s="141"/>
    </row>
    <row r="542" spans="2:2" x14ac:dyDescent="0.2">
      <c r="B542" s="141"/>
    </row>
    <row r="543" spans="2:2" x14ac:dyDescent="0.2">
      <c r="B543" s="141"/>
    </row>
    <row r="544" spans="2:2" x14ac:dyDescent="0.2">
      <c r="B544" s="141"/>
    </row>
    <row r="545" spans="2:2" x14ac:dyDescent="0.2">
      <c r="B545" s="141"/>
    </row>
    <row r="546" spans="2:2" x14ac:dyDescent="0.2">
      <c r="B546" s="141"/>
    </row>
    <row r="547" spans="2:2" x14ac:dyDescent="0.2">
      <c r="B547" s="141"/>
    </row>
    <row r="548" spans="2:2" x14ac:dyDescent="0.2">
      <c r="B548" s="141"/>
    </row>
    <row r="549" spans="2:2" x14ac:dyDescent="0.2">
      <c r="B549" s="141"/>
    </row>
    <row r="550" spans="2:2" x14ac:dyDescent="0.2">
      <c r="B550" s="141"/>
    </row>
    <row r="551" spans="2:2" x14ac:dyDescent="0.2">
      <c r="B551" s="141"/>
    </row>
    <row r="552" spans="2:2" x14ac:dyDescent="0.2">
      <c r="B552" s="141"/>
    </row>
    <row r="553" spans="2:2" x14ac:dyDescent="0.2">
      <c r="B553" s="141"/>
    </row>
    <row r="554" spans="2:2" x14ac:dyDescent="0.2">
      <c r="B554" s="141"/>
    </row>
    <row r="555" spans="2:2" x14ac:dyDescent="0.2">
      <c r="B555" s="141"/>
    </row>
    <row r="556" spans="2:2" x14ac:dyDescent="0.2">
      <c r="B556" s="141"/>
    </row>
    <row r="557" spans="2:2" x14ac:dyDescent="0.2">
      <c r="B557" s="141"/>
    </row>
    <row r="558" spans="2:2" x14ac:dyDescent="0.2">
      <c r="B558" s="141"/>
    </row>
    <row r="559" spans="2:2" x14ac:dyDescent="0.2">
      <c r="B559" s="141"/>
    </row>
    <row r="560" spans="2:2" x14ac:dyDescent="0.2">
      <c r="B560" s="141"/>
    </row>
    <row r="561" spans="2:2" x14ac:dyDescent="0.2">
      <c r="B561" s="141"/>
    </row>
    <row r="562" spans="2:2" x14ac:dyDescent="0.2">
      <c r="B562" s="141"/>
    </row>
    <row r="563" spans="2:2" x14ac:dyDescent="0.2">
      <c r="B563" s="141"/>
    </row>
    <row r="564" spans="2:2" x14ac:dyDescent="0.2">
      <c r="B564" s="141"/>
    </row>
    <row r="565" spans="2:2" x14ac:dyDescent="0.2">
      <c r="B565" s="141"/>
    </row>
    <row r="566" spans="2:2" x14ac:dyDescent="0.2">
      <c r="B566" s="141"/>
    </row>
    <row r="567" spans="2:2" x14ac:dyDescent="0.2">
      <c r="B567" s="141"/>
    </row>
    <row r="568" spans="2:2" x14ac:dyDescent="0.2">
      <c r="B568" s="141"/>
    </row>
    <row r="569" spans="2:2" x14ac:dyDescent="0.2">
      <c r="B569" s="141"/>
    </row>
    <row r="570" spans="2:2" x14ac:dyDescent="0.2">
      <c r="B570" s="141"/>
    </row>
    <row r="571" spans="2:2" x14ac:dyDescent="0.2">
      <c r="B571" s="141"/>
    </row>
    <row r="572" spans="2:2" x14ac:dyDescent="0.2">
      <c r="B572" s="141"/>
    </row>
    <row r="573" spans="2:2" x14ac:dyDescent="0.2">
      <c r="B573" s="141"/>
    </row>
    <row r="574" spans="2:2" x14ac:dyDescent="0.2">
      <c r="B574" s="141"/>
    </row>
    <row r="575" spans="2:2" x14ac:dyDescent="0.2">
      <c r="B575" s="141"/>
    </row>
    <row r="576" spans="2:2" x14ac:dyDescent="0.2">
      <c r="B576" s="141"/>
    </row>
    <row r="577" spans="2:2" x14ac:dyDescent="0.2">
      <c r="B577" s="141"/>
    </row>
    <row r="578" spans="2:2" x14ac:dyDescent="0.2">
      <c r="B578" s="141"/>
    </row>
    <row r="579" spans="2:2" x14ac:dyDescent="0.2">
      <c r="B579" s="141"/>
    </row>
    <row r="580" spans="2:2" x14ac:dyDescent="0.2">
      <c r="B580" s="141"/>
    </row>
    <row r="581" spans="2:2" x14ac:dyDescent="0.2">
      <c r="B581" s="141"/>
    </row>
    <row r="582" spans="2:2" x14ac:dyDescent="0.2">
      <c r="B582" s="141"/>
    </row>
    <row r="583" spans="2:2" x14ac:dyDescent="0.2">
      <c r="B583" s="141"/>
    </row>
    <row r="584" spans="2:2" x14ac:dyDescent="0.2">
      <c r="B584" s="141"/>
    </row>
    <row r="585" spans="2:2" x14ac:dyDescent="0.2">
      <c r="B585" s="141"/>
    </row>
    <row r="586" spans="2:2" x14ac:dyDescent="0.2">
      <c r="B586" s="141"/>
    </row>
    <row r="587" spans="2:2" x14ac:dyDescent="0.2">
      <c r="B587" s="141"/>
    </row>
    <row r="588" spans="2:2" x14ac:dyDescent="0.2">
      <c r="B588" s="141"/>
    </row>
    <row r="589" spans="2:2" x14ac:dyDescent="0.2">
      <c r="B589" s="141"/>
    </row>
    <row r="590" spans="2:2" x14ac:dyDescent="0.2">
      <c r="B590" s="141"/>
    </row>
    <row r="591" spans="2:2" x14ac:dyDescent="0.2">
      <c r="B591" s="141"/>
    </row>
    <row r="592" spans="2:2" x14ac:dyDescent="0.2">
      <c r="B592" s="141"/>
    </row>
    <row r="593" spans="2:2" x14ac:dyDescent="0.2">
      <c r="B593" s="141"/>
    </row>
    <row r="594" spans="2:2" x14ac:dyDescent="0.2">
      <c r="B594" s="141"/>
    </row>
    <row r="595" spans="2:2" x14ac:dyDescent="0.2">
      <c r="B595" s="141"/>
    </row>
    <row r="596" spans="2:2" x14ac:dyDescent="0.2">
      <c r="B596" s="141"/>
    </row>
    <row r="597" spans="2:2" x14ac:dyDescent="0.2">
      <c r="B597" s="141"/>
    </row>
    <row r="598" spans="2:2" x14ac:dyDescent="0.2">
      <c r="B598" s="141"/>
    </row>
    <row r="599" spans="2:2" x14ac:dyDescent="0.2">
      <c r="B599" s="141"/>
    </row>
    <row r="600" spans="2:2" x14ac:dyDescent="0.2">
      <c r="B600" s="141"/>
    </row>
    <row r="601" spans="2:2" x14ac:dyDescent="0.2">
      <c r="B601" s="141"/>
    </row>
    <row r="602" spans="2:2" x14ac:dyDescent="0.2">
      <c r="B602" s="141"/>
    </row>
    <row r="603" spans="2:2" x14ac:dyDescent="0.2">
      <c r="B603" s="141"/>
    </row>
    <row r="604" spans="2:2" x14ac:dyDescent="0.2">
      <c r="B604" s="141"/>
    </row>
    <row r="605" spans="2:2" x14ac:dyDescent="0.2">
      <c r="B605" s="141"/>
    </row>
    <row r="606" spans="2:2" x14ac:dyDescent="0.2">
      <c r="B606" s="141"/>
    </row>
    <row r="607" spans="2:2" x14ac:dyDescent="0.2">
      <c r="B607" s="141"/>
    </row>
    <row r="608" spans="2:2" x14ac:dyDescent="0.2">
      <c r="B608" s="141"/>
    </row>
    <row r="609" spans="2:2" x14ac:dyDescent="0.2">
      <c r="B609" s="141"/>
    </row>
    <row r="610" spans="2:2" x14ac:dyDescent="0.2">
      <c r="B610" s="141"/>
    </row>
    <row r="611" spans="2:2" x14ac:dyDescent="0.2">
      <c r="B611" s="141"/>
    </row>
    <row r="612" spans="2:2" x14ac:dyDescent="0.2">
      <c r="B612" s="141"/>
    </row>
    <row r="613" spans="2:2" x14ac:dyDescent="0.2">
      <c r="B613" s="141"/>
    </row>
    <row r="614" spans="2:2" x14ac:dyDescent="0.2">
      <c r="B614" s="141"/>
    </row>
    <row r="615" spans="2:2" x14ac:dyDescent="0.2">
      <c r="B615" s="141"/>
    </row>
    <row r="616" spans="2:2" x14ac:dyDescent="0.2">
      <c r="B616" s="141"/>
    </row>
    <row r="617" spans="2:2" x14ac:dyDescent="0.2">
      <c r="B617" s="141"/>
    </row>
    <row r="618" spans="2:2" x14ac:dyDescent="0.2">
      <c r="B618" s="141"/>
    </row>
    <row r="619" spans="2:2" x14ac:dyDescent="0.2">
      <c r="B619" s="141"/>
    </row>
    <row r="620" spans="2:2" x14ac:dyDescent="0.2">
      <c r="B620" s="141"/>
    </row>
    <row r="621" spans="2:2" x14ac:dyDescent="0.2">
      <c r="B621" s="141"/>
    </row>
    <row r="622" spans="2:2" x14ac:dyDescent="0.2">
      <c r="B622" s="141"/>
    </row>
    <row r="623" spans="2:2" x14ac:dyDescent="0.2">
      <c r="B623" s="141"/>
    </row>
    <row r="624" spans="2:2" x14ac:dyDescent="0.2">
      <c r="B624" s="141"/>
    </row>
    <row r="625" spans="2:2" x14ac:dyDescent="0.2">
      <c r="B625" s="141"/>
    </row>
    <row r="626" spans="2:2" x14ac:dyDescent="0.2">
      <c r="B626" s="141"/>
    </row>
    <row r="627" spans="2:2" x14ac:dyDescent="0.2">
      <c r="B627" s="141"/>
    </row>
    <row r="628" spans="2:2" x14ac:dyDescent="0.2">
      <c r="B628" s="141"/>
    </row>
    <row r="629" spans="2:2" x14ac:dyDescent="0.2">
      <c r="B629" s="141"/>
    </row>
    <row r="630" spans="2:2" x14ac:dyDescent="0.2">
      <c r="B630" s="141"/>
    </row>
    <row r="631" spans="2:2" x14ac:dyDescent="0.2">
      <c r="B631" s="141"/>
    </row>
    <row r="632" spans="2:2" x14ac:dyDescent="0.2">
      <c r="B632" s="141"/>
    </row>
    <row r="633" spans="2:2" x14ac:dyDescent="0.2">
      <c r="B633" s="141"/>
    </row>
    <row r="634" spans="2:2" x14ac:dyDescent="0.2">
      <c r="B634" s="141"/>
    </row>
    <row r="635" spans="2:2" x14ac:dyDescent="0.2">
      <c r="B635" s="141"/>
    </row>
    <row r="636" spans="2:2" x14ac:dyDescent="0.2">
      <c r="B636" s="141"/>
    </row>
    <row r="637" spans="2:2" x14ac:dyDescent="0.2">
      <c r="B637" s="141"/>
    </row>
    <row r="638" spans="2:2" x14ac:dyDescent="0.2">
      <c r="B638" s="141"/>
    </row>
    <row r="639" spans="2:2" x14ac:dyDescent="0.2">
      <c r="B639" s="141"/>
    </row>
    <row r="640" spans="2:2" x14ac:dyDescent="0.2">
      <c r="B640" s="141"/>
    </row>
    <row r="641" spans="2:2" x14ac:dyDescent="0.2">
      <c r="B641" s="141"/>
    </row>
    <row r="642" spans="2:2" x14ac:dyDescent="0.2">
      <c r="B642" s="141"/>
    </row>
    <row r="643" spans="2:2" x14ac:dyDescent="0.2">
      <c r="B643" s="141"/>
    </row>
    <row r="644" spans="2:2" x14ac:dyDescent="0.2">
      <c r="B644" s="141"/>
    </row>
    <row r="645" spans="2:2" x14ac:dyDescent="0.2">
      <c r="B645" s="141"/>
    </row>
    <row r="646" spans="2:2" x14ac:dyDescent="0.2">
      <c r="B646" s="141"/>
    </row>
    <row r="647" spans="2:2" x14ac:dyDescent="0.2">
      <c r="B647" s="141"/>
    </row>
    <row r="648" spans="2:2" x14ac:dyDescent="0.2">
      <c r="B648" s="141"/>
    </row>
    <row r="649" spans="2:2" x14ac:dyDescent="0.2">
      <c r="B649" s="141"/>
    </row>
    <row r="650" spans="2:2" x14ac:dyDescent="0.2">
      <c r="B650" s="141"/>
    </row>
    <row r="651" spans="2:2" x14ac:dyDescent="0.2">
      <c r="B651" s="141"/>
    </row>
    <row r="652" spans="2:2" x14ac:dyDescent="0.2">
      <c r="B652" s="141"/>
    </row>
    <row r="653" spans="2:2" x14ac:dyDescent="0.2">
      <c r="B653" s="141"/>
    </row>
    <row r="654" spans="2:2" x14ac:dyDescent="0.2">
      <c r="B654" s="141"/>
    </row>
    <row r="655" spans="2:2" x14ac:dyDescent="0.2">
      <c r="B655" s="141"/>
    </row>
    <row r="656" spans="2:2" x14ac:dyDescent="0.2">
      <c r="B656" s="141"/>
    </row>
    <row r="657" spans="2:2" x14ac:dyDescent="0.2">
      <c r="B657" s="141"/>
    </row>
    <row r="658" spans="2:2" x14ac:dyDescent="0.2">
      <c r="B658" s="141"/>
    </row>
    <row r="659" spans="2:2" x14ac:dyDescent="0.2">
      <c r="B659" s="141"/>
    </row>
    <row r="660" spans="2:2" x14ac:dyDescent="0.2">
      <c r="B660" s="141"/>
    </row>
    <row r="661" spans="2:2" x14ac:dyDescent="0.2">
      <c r="B661" s="141"/>
    </row>
    <row r="662" spans="2:2" x14ac:dyDescent="0.2">
      <c r="B662" s="141"/>
    </row>
    <row r="663" spans="2:2" x14ac:dyDescent="0.2">
      <c r="B663" s="141"/>
    </row>
    <row r="664" spans="2:2" x14ac:dyDescent="0.2">
      <c r="B664" s="141"/>
    </row>
    <row r="665" spans="2:2" x14ac:dyDescent="0.2">
      <c r="B665" s="141"/>
    </row>
    <row r="666" spans="2:2" x14ac:dyDescent="0.2">
      <c r="B666" s="141"/>
    </row>
    <row r="667" spans="2:2" x14ac:dyDescent="0.2">
      <c r="B667" s="141"/>
    </row>
    <row r="668" spans="2:2" x14ac:dyDescent="0.2">
      <c r="B668" s="141"/>
    </row>
    <row r="669" spans="2:2" x14ac:dyDescent="0.2">
      <c r="B669" s="141"/>
    </row>
    <row r="670" spans="2:2" x14ac:dyDescent="0.2">
      <c r="B670" s="141"/>
    </row>
    <row r="671" spans="2:2" x14ac:dyDescent="0.2">
      <c r="B671" s="141"/>
    </row>
    <row r="672" spans="2:2" x14ac:dyDescent="0.2">
      <c r="B672" s="141"/>
    </row>
    <row r="673" spans="2:2" x14ac:dyDescent="0.2">
      <c r="B673" s="141"/>
    </row>
    <row r="674" spans="2:2" x14ac:dyDescent="0.2">
      <c r="B674" s="141"/>
    </row>
    <row r="675" spans="2:2" x14ac:dyDescent="0.2">
      <c r="B675" s="141"/>
    </row>
    <row r="676" spans="2:2" x14ac:dyDescent="0.2">
      <c r="B676" s="141"/>
    </row>
    <row r="677" spans="2:2" x14ac:dyDescent="0.2">
      <c r="B677" s="141"/>
    </row>
    <row r="678" spans="2:2" x14ac:dyDescent="0.2">
      <c r="B678" s="141"/>
    </row>
    <row r="679" spans="2:2" x14ac:dyDescent="0.2">
      <c r="B679" s="141"/>
    </row>
    <row r="680" spans="2:2" x14ac:dyDescent="0.2">
      <c r="B680" s="141"/>
    </row>
    <row r="681" spans="2:2" x14ac:dyDescent="0.2">
      <c r="B681" s="141"/>
    </row>
    <row r="682" spans="2:2" x14ac:dyDescent="0.2">
      <c r="B682" s="141"/>
    </row>
    <row r="683" spans="2:2" x14ac:dyDescent="0.2">
      <c r="B683" s="141"/>
    </row>
    <row r="684" spans="2:2" x14ac:dyDescent="0.2">
      <c r="B684" s="141"/>
    </row>
    <row r="685" spans="2:2" x14ac:dyDescent="0.2">
      <c r="B685" s="141"/>
    </row>
    <row r="686" spans="2:2" x14ac:dyDescent="0.2">
      <c r="B686" s="141"/>
    </row>
    <row r="687" spans="2:2" x14ac:dyDescent="0.2">
      <c r="B687" s="141"/>
    </row>
    <row r="688" spans="2:2" x14ac:dyDescent="0.2">
      <c r="B688" s="141"/>
    </row>
    <row r="689" spans="2:2" x14ac:dyDescent="0.2">
      <c r="B689" s="141"/>
    </row>
    <row r="690" spans="2:2" x14ac:dyDescent="0.2">
      <c r="B690" s="141"/>
    </row>
    <row r="691" spans="2:2" x14ac:dyDescent="0.2">
      <c r="B691" s="141"/>
    </row>
    <row r="692" spans="2:2" x14ac:dyDescent="0.2">
      <c r="B692" s="141"/>
    </row>
    <row r="693" spans="2:2" x14ac:dyDescent="0.2">
      <c r="B693" s="141"/>
    </row>
    <row r="694" spans="2:2" x14ac:dyDescent="0.2">
      <c r="B694" s="141"/>
    </row>
    <row r="695" spans="2:2" x14ac:dyDescent="0.2">
      <c r="B695" s="141"/>
    </row>
    <row r="696" spans="2:2" x14ac:dyDescent="0.2">
      <c r="B696" s="141"/>
    </row>
    <row r="697" spans="2:2" x14ac:dyDescent="0.2">
      <c r="B697" s="141"/>
    </row>
    <row r="698" spans="2:2" x14ac:dyDescent="0.2">
      <c r="B698" s="141"/>
    </row>
    <row r="699" spans="2:2" x14ac:dyDescent="0.2">
      <c r="B699" s="141"/>
    </row>
    <row r="700" spans="2:2" x14ac:dyDescent="0.2">
      <c r="B700" s="141"/>
    </row>
    <row r="701" spans="2:2" x14ac:dyDescent="0.2">
      <c r="B701" s="141"/>
    </row>
    <row r="702" spans="2:2" x14ac:dyDescent="0.2">
      <c r="B702" s="141"/>
    </row>
    <row r="703" spans="2:2" x14ac:dyDescent="0.2">
      <c r="B703" s="141"/>
    </row>
    <row r="704" spans="2:2" x14ac:dyDescent="0.2">
      <c r="B704" s="141"/>
    </row>
    <row r="705" spans="2:2" x14ac:dyDescent="0.2">
      <c r="B705" s="141"/>
    </row>
    <row r="706" spans="2:2" x14ac:dyDescent="0.2">
      <c r="B706" s="141"/>
    </row>
    <row r="707" spans="2:2" x14ac:dyDescent="0.2">
      <c r="B707" s="141"/>
    </row>
    <row r="708" spans="2:2" x14ac:dyDescent="0.2">
      <c r="B708" s="141"/>
    </row>
    <row r="709" spans="2:2" x14ac:dyDescent="0.2">
      <c r="B709" s="141"/>
    </row>
    <row r="710" spans="2:2" x14ac:dyDescent="0.2">
      <c r="B710" s="141"/>
    </row>
    <row r="711" spans="2:2" x14ac:dyDescent="0.2">
      <c r="B711" s="141"/>
    </row>
    <row r="712" spans="2:2" x14ac:dyDescent="0.2">
      <c r="B712" s="141"/>
    </row>
    <row r="713" spans="2:2" x14ac:dyDescent="0.2">
      <c r="B713" s="141"/>
    </row>
    <row r="714" spans="2:2" x14ac:dyDescent="0.2">
      <c r="B714" s="141"/>
    </row>
    <row r="715" spans="2:2" x14ac:dyDescent="0.2">
      <c r="B715" s="141"/>
    </row>
    <row r="716" spans="2:2" x14ac:dyDescent="0.2">
      <c r="B716" s="141"/>
    </row>
    <row r="717" spans="2:2" x14ac:dyDescent="0.2">
      <c r="B717" s="141"/>
    </row>
    <row r="718" spans="2:2" x14ac:dyDescent="0.2">
      <c r="B718" s="141"/>
    </row>
    <row r="719" spans="2:2" x14ac:dyDescent="0.2">
      <c r="B719" s="141"/>
    </row>
    <row r="720" spans="2:2" x14ac:dyDescent="0.2">
      <c r="B720" s="141"/>
    </row>
    <row r="721" spans="2:2" x14ac:dyDescent="0.2">
      <c r="B721" s="141"/>
    </row>
    <row r="722" spans="2:2" x14ac:dyDescent="0.2">
      <c r="B722" s="141"/>
    </row>
    <row r="723" spans="2:2" x14ac:dyDescent="0.2">
      <c r="B723" s="141"/>
    </row>
    <row r="724" spans="2:2" x14ac:dyDescent="0.2">
      <c r="B724" s="141"/>
    </row>
    <row r="725" spans="2:2" x14ac:dyDescent="0.2">
      <c r="B725" s="141"/>
    </row>
    <row r="726" spans="2:2" x14ac:dyDescent="0.2">
      <c r="B726" s="141"/>
    </row>
    <row r="727" spans="2:2" x14ac:dyDescent="0.2">
      <c r="B727" s="141"/>
    </row>
    <row r="728" spans="2:2" x14ac:dyDescent="0.2">
      <c r="B728" s="141"/>
    </row>
    <row r="729" spans="2:2" x14ac:dyDescent="0.2">
      <c r="B729" s="141"/>
    </row>
    <row r="730" spans="2:2" x14ac:dyDescent="0.2">
      <c r="B730" s="141"/>
    </row>
    <row r="731" spans="2:2" x14ac:dyDescent="0.2">
      <c r="B731" s="141"/>
    </row>
    <row r="732" spans="2:2" x14ac:dyDescent="0.2">
      <c r="B732" s="141"/>
    </row>
    <row r="733" spans="2:2" x14ac:dyDescent="0.2">
      <c r="B733" s="141"/>
    </row>
    <row r="734" spans="2:2" x14ac:dyDescent="0.2">
      <c r="B734" s="141"/>
    </row>
    <row r="735" spans="2:2" x14ac:dyDescent="0.2">
      <c r="B735" s="141"/>
    </row>
    <row r="736" spans="2:2" x14ac:dyDescent="0.2">
      <c r="B736" s="141"/>
    </row>
    <row r="737" spans="2:2" x14ac:dyDescent="0.2">
      <c r="B737" s="141"/>
    </row>
    <row r="738" spans="2:2" x14ac:dyDescent="0.2">
      <c r="B738" s="141"/>
    </row>
    <row r="739" spans="2:2" x14ac:dyDescent="0.2">
      <c r="B739" s="141"/>
    </row>
    <row r="740" spans="2:2" x14ac:dyDescent="0.2">
      <c r="B740" s="141"/>
    </row>
    <row r="741" spans="2:2" x14ac:dyDescent="0.2">
      <c r="B741" s="141"/>
    </row>
    <row r="742" spans="2:2" x14ac:dyDescent="0.2">
      <c r="B742" s="141"/>
    </row>
    <row r="743" spans="2:2" x14ac:dyDescent="0.2">
      <c r="B743" s="141"/>
    </row>
    <row r="744" spans="2:2" x14ac:dyDescent="0.2">
      <c r="B744" s="141"/>
    </row>
    <row r="745" spans="2:2" x14ac:dyDescent="0.2">
      <c r="B745" s="141"/>
    </row>
    <row r="746" spans="2:2" x14ac:dyDescent="0.2">
      <c r="B746" s="141"/>
    </row>
    <row r="747" spans="2:2" x14ac:dyDescent="0.2">
      <c r="B747" s="141"/>
    </row>
    <row r="748" spans="2:2" x14ac:dyDescent="0.2">
      <c r="B748" s="141"/>
    </row>
    <row r="749" spans="2:2" x14ac:dyDescent="0.2">
      <c r="B749" s="141"/>
    </row>
    <row r="750" spans="2:2" x14ac:dyDescent="0.2">
      <c r="B750" s="141"/>
    </row>
    <row r="751" spans="2:2" x14ac:dyDescent="0.2">
      <c r="B751" s="141"/>
    </row>
    <row r="752" spans="2:2" x14ac:dyDescent="0.2">
      <c r="B752" s="141"/>
    </row>
    <row r="753" spans="2:2" x14ac:dyDescent="0.2">
      <c r="B753" s="141"/>
    </row>
    <row r="754" spans="2:2" x14ac:dyDescent="0.2">
      <c r="B754" s="141"/>
    </row>
    <row r="755" spans="2:2" x14ac:dyDescent="0.2">
      <c r="B755" s="141"/>
    </row>
    <row r="756" spans="2:2" x14ac:dyDescent="0.2">
      <c r="B756" s="141"/>
    </row>
    <row r="757" spans="2:2" x14ac:dyDescent="0.2">
      <c r="B757" s="141"/>
    </row>
    <row r="758" spans="2:2" x14ac:dyDescent="0.2">
      <c r="B758" s="141"/>
    </row>
    <row r="759" spans="2:2" x14ac:dyDescent="0.2">
      <c r="B759" s="141"/>
    </row>
    <row r="760" spans="2:2" x14ac:dyDescent="0.2">
      <c r="B760" s="141"/>
    </row>
    <row r="761" spans="2:2" x14ac:dyDescent="0.2">
      <c r="B761" s="141"/>
    </row>
    <row r="762" spans="2:2" x14ac:dyDescent="0.2">
      <c r="B762" s="141"/>
    </row>
    <row r="763" spans="2:2" x14ac:dyDescent="0.2">
      <c r="B763" s="141"/>
    </row>
    <row r="764" spans="2:2" x14ac:dyDescent="0.2">
      <c r="B764" s="141"/>
    </row>
    <row r="765" spans="2:2" x14ac:dyDescent="0.2">
      <c r="B765" s="141"/>
    </row>
    <row r="766" spans="2:2" x14ac:dyDescent="0.2">
      <c r="B766" s="141"/>
    </row>
    <row r="767" spans="2:2" x14ac:dyDescent="0.2">
      <c r="B767" s="141"/>
    </row>
    <row r="768" spans="2:2" x14ac:dyDescent="0.2">
      <c r="B768" s="141"/>
    </row>
    <row r="769" spans="2:2" x14ac:dyDescent="0.2">
      <c r="B769" s="141"/>
    </row>
    <row r="770" spans="2:2" x14ac:dyDescent="0.2">
      <c r="B770" s="141"/>
    </row>
    <row r="771" spans="2:2" x14ac:dyDescent="0.2">
      <c r="B771" s="141"/>
    </row>
    <row r="772" spans="2:2" x14ac:dyDescent="0.2">
      <c r="B772" s="141"/>
    </row>
    <row r="773" spans="2:2" x14ac:dyDescent="0.2">
      <c r="B773" s="141"/>
    </row>
    <row r="774" spans="2:2" x14ac:dyDescent="0.2">
      <c r="B774" s="141"/>
    </row>
    <row r="775" spans="2:2" x14ac:dyDescent="0.2">
      <c r="B775" s="141"/>
    </row>
    <row r="776" spans="2:2" x14ac:dyDescent="0.2">
      <c r="B776" s="141"/>
    </row>
    <row r="777" spans="2:2" x14ac:dyDescent="0.2">
      <c r="B777" s="141"/>
    </row>
    <row r="778" spans="2:2" x14ac:dyDescent="0.2">
      <c r="B778" s="141"/>
    </row>
    <row r="779" spans="2:2" x14ac:dyDescent="0.2">
      <c r="B779" s="141"/>
    </row>
    <row r="780" spans="2:2" x14ac:dyDescent="0.2">
      <c r="B780" s="141"/>
    </row>
    <row r="781" spans="2:2" x14ac:dyDescent="0.2">
      <c r="B781" s="141"/>
    </row>
    <row r="782" spans="2:2" x14ac:dyDescent="0.2">
      <c r="B782" s="141"/>
    </row>
    <row r="783" spans="2:2" x14ac:dyDescent="0.2">
      <c r="B783" s="141"/>
    </row>
    <row r="784" spans="2:2" x14ac:dyDescent="0.2">
      <c r="B784" s="141"/>
    </row>
    <row r="785" spans="2:2" x14ac:dyDescent="0.2">
      <c r="B785" s="141"/>
    </row>
    <row r="786" spans="2:2" x14ac:dyDescent="0.2">
      <c r="B786" s="141"/>
    </row>
    <row r="787" spans="2:2" x14ac:dyDescent="0.2">
      <c r="B787" s="141"/>
    </row>
    <row r="788" spans="2:2" x14ac:dyDescent="0.2">
      <c r="B788" s="141"/>
    </row>
    <row r="789" spans="2:2" x14ac:dyDescent="0.2">
      <c r="B789" s="141"/>
    </row>
    <row r="790" spans="2:2" x14ac:dyDescent="0.2">
      <c r="B790" s="141"/>
    </row>
    <row r="791" spans="2:2" x14ac:dyDescent="0.2">
      <c r="B791" s="141"/>
    </row>
    <row r="792" spans="2:2" x14ac:dyDescent="0.2">
      <c r="B792" s="141"/>
    </row>
    <row r="793" spans="2:2" x14ac:dyDescent="0.2">
      <c r="B793" s="141"/>
    </row>
    <row r="794" spans="2:2" x14ac:dyDescent="0.2">
      <c r="B794" s="141"/>
    </row>
    <row r="795" spans="2:2" x14ac:dyDescent="0.2">
      <c r="B795" s="141"/>
    </row>
    <row r="796" spans="2:2" x14ac:dyDescent="0.2">
      <c r="B796" s="141"/>
    </row>
    <row r="797" spans="2:2" x14ac:dyDescent="0.2">
      <c r="B797" s="141"/>
    </row>
    <row r="798" spans="2:2" x14ac:dyDescent="0.2">
      <c r="B798" s="141"/>
    </row>
    <row r="799" spans="2:2" x14ac:dyDescent="0.2">
      <c r="B799" s="141"/>
    </row>
    <row r="800" spans="2:2" x14ac:dyDescent="0.2">
      <c r="B800" s="141"/>
    </row>
    <row r="801" spans="2:2" x14ac:dyDescent="0.2">
      <c r="B801" s="141"/>
    </row>
    <row r="802" spans="2:2" x14ac:dyDescent="0.2">
      <c r="B802" s="141"/>
    </row>
    <row r="803" spans="2:2" x14ac:dyDescent="0.2">
      <c r="B803" s="141"/>
    </row>
    <row r="804" spans="2:2" x14ac:dyDescent="0.2">
      <c r="B804" s="141"/>
    </row>
    <row r="805" spans="2:2" x14ac:dyDescent="0.2">
      <c r="B805" s="141"/>
    </row>
    <row r="806" spans="2:2" x14ac:dyDescent="0.2">
      <c r="B806" s="141"/>
    </row>
    <row r="807" spans="2:2" x14ac:dyDescent="0.2">
      <c r="B807" s="141"/>
    </row>
    <row r="808" spans="2:2" x14ac:dyDescent="0.2">
      <c r="B808" s="141"/>
    </row>
    <row r="809" spans="2:2" x14ac:dyDescent="0.2">
      <c r="B809" s="141"/>
    </row>
    <row r="810" spans="2:2" x14ac:dyDescent="0.2">
      <c r="B810" s="141"/>
    </row>
    <row r="811" spans="2:2" x14ac:dyDescent="0.2">
      <c r="B811" s="141"/>
    </row>
    <row r="812" spans="2:2" x14ac:dyDescent="0.2">
      <c r="B812" s="141"/>
    </row>
    <row r="813" spans="2:2" x14ac:dyDescent="0.2">
      <c r="B813" s="141"/>
    </row>
    <row r="814" spans="2:2" x14ac:dyDescent="0.2">
      <c r="B814" s="141"/>
    </row>
    <row r="815" spans="2:2" x14ac:dyDescent="0.2">
      <c r="B815" s="141"/>
    </row>
    <row r="816" spans="2:2" x14ac:dyDescent="0.2">
      <c r="B816" s="141"/>
    </row>
    <row r="817" spans="2:2" x14ac:dyDescent="0.2">
      <c r="B817" s="141"/>
    </row>
    <row r="818" spans="2:2" x14ac:dyDescent="0.2">
      <c r="B818" s="141"/>
    </row>
    <row r="819" spans="2:2" x14ac:dyDescent="0.2">
      <c r="B819" s="141"/>
    </row>
    <row r="820" spans="2:2" x14ac:dyDescent="0.2">
      <c r="B820" s="141"/>
    </row>
    <row r="821" spans="2:2" x14ac:dyDescent="0.2">
      <c r="B821" s="141"/>
    </row>
    <row r="822" spans="2:2" x14ac:dyDescent="0.2">
      <c r="B822" s="141"/>
    </row>
    <row r="823" spans="2:2" x14ac:dyDescent="0.2">
      <c r="B823" s="141"/>
    </row>
    <row r="824" spans="2:2" x14ac:dyDescent="0.2">
      <c r="B824" s="141"/>
    </row>
    <row r="825" spans="2:2" x14ac:dyDescent="0.2">
      <c r="B825" s="141"/>
    </row>
    <row r="826" spans="2:2" x14ac:dyDescent="0.2">
      <c r="B826" s="141"/>
    </row>
    <row r="827" spans="2:2" x14ac:dyDescent="0.2">
      <c r="B827" s="141"/>
    </row>
    <row r="828" spans="2:2" x14ac:dyDescent="0.2">
      <c r="B828" s="141"/>
    </row>
    <row r="829" spans="2:2" x14ac:dyDescent="0.2">
      <c r="B829" s="141"/>
    </row>
    <row r="830" spans="2:2" x14ac:dyDescent="0.2">
      <c r="B830" s="141"/>
    </row>
    <row r="831" spans="2:2" x14ac:dyDescent="0.2">
      <c r="B831" s="141"/>
    </row>
    <row r="832" spans="2:2" x14ac:dyDescent="0.2">
      <c r="B832" s="141"/>
    </row>
    <row r="833" spans="2:2" x14ac:dyDescent="0.2">
      <c r="B833" s="141"/>
    </row>
    <row r="834" spans="2:2" x14ac:dyDescent="0.2">
      <c r="B834" s="141"/>
    </row>
    <row r="835" spans="2:2" x14ac:dyDescent="0.2">
      <c r="B835" s="141"/>
    </row>
    <row r="836" spans="2:2" x14ac:dyDescent="0.2">
      <c r="B836" s="141"/>
    </row>
    <row r="837" spans="2:2" x14ac:dyDescent="0.2">
      <c r="B837" s="141"/>
    </row>
    <row r="838" spans="2:2" x14ac:dyDescent="0.2">
      <c r="B838" s="141"/>
    </row>
    <row r="839" spans="2:2" x14ac:dyDescent="0.2">
      <c r="B839" s="141"/>
    </row>
    <row r="840" spans="2:2" x14ac:dyDescent="0.2">
      <c r="B840" s="141"/>
    </row>
    <row r="841" spans="2:2" x14ac:dyDescent="0.2">
      <c r="B841" s="141"/>
    </row>
    <row r="842" spans="2:2" x14ac:dyDescent="0.2">
      <c r="B842" s="141"/>
    </row>
    <row r="843" spans="2:2" x14ac:dyDescent="0.2">
      <c r="B843" s="141"/>
    </row>
    <row r="844" spans="2:2" x14ac:dyDescent="0.2">
      <c r="B844" s="141"/>
    </row>
    <row r="845" spans="2:2" x14ac:dyDescent="0.2">
      <c r="B845" s="141"/>
    </row>
    <row r="846" spans="2:2" x14ac:dyDescent="0.2">
      <c r="B846" s="141"/>
    </row>
    <row r="847" spans="2:2" x14ac:dyDescent="0.2">
      <c r="B847" s="141"/>
    </row>
    <row r="848" spans="2:2" x14ac:dyDescent="0.2">
      <c r="B848" s="141"/>
    </row>
    <row r="849" spans="2:2" x14ac:dyDescent="0.2">
      <c r="B849" s="141"/>
    </row>
    <row r="850" spans="2:2" x14ac:dyDescent="0.2">
      <c r="B850" s="141"/>
    </row>
    <row r="851" spans="2:2" x14ac:dyDescent="0.2">
      <c r="B851" s="141"/>
    </row>
    <row r="852" spans="2:2" x14ac:dyDescent="0.2">
      <c r="B852" s="141"/>
    </row>
    <row r="853" spans="2:2" x14ac:dyDescent="0.2">
      <c r="B853" s="141"/>
    </row>
    <row r="854" spans="2:2" x14ac:dyDescent="0.2">
      <c r="B854" s="141"/>
    </row>
    <row r="855" spans="2:2" x14ac:dyDescent="0.2">
      <c r="B855" s="141"/>
    </row>
    <row r="856" spans="2:2" x14ac:dyDescent="0.2">
      <c r="B856" s="141"/>
    </row>
    <row r="857" spans="2:2" x14ac:dyDescent="0.2">
      <c r="B857" s="141"/>
    </row>
    <row r="858" spans="2:2" x14ac:dyDescent="0.2">
      <c r="B858" s="141"/>
    </row>
    <row r="859" spans="2:2" x14ac:dyDescent="0.2">
      <c r="B859" s="141"/>
    </row>
    <row r="860" spans="2:2" x14ac:dyDescent="0.2">
      <c r="B860" s="141"/>
    </row>
    <row r="861" spans="2:2" x14ac:dyDescent="0.2">
      <c r="B861" s="141"/>
    </row>
    <row r="862" spans="2:2" x14ac:dyDescent="0.2">
      <c r="B862" s="141"/>
    </row>
    <row r="863" spans="2:2" x14ac:dyDescent="0.2">
      <c r="B863" s="141"/>
    </row>
    <row r="864" spans="2:2" x14ac:dyDescent="0.2">
      <c r="B864" s="141"/>
    </row>
    <row r="865" spans="2:2" x14ac:dyDescent="0.2">
      <c r="B865" s="141"/>
    </row>
    <row r="866" spans="2:2" x14ac:dyDescent="0.2">
      <c r="B866" s="141"/>
    </row>
    <row r="867" spans="2:2" x14ac:dyDescent="0.2">
      <c r="B867" s="141"/>
    </row>
    <row r="868" spans="2:2" x14ac:dyDescent="0.2">
      <c r="B868" s="141"/>
    </row>
    <row r="869" spans="2:2" x14ac:dyDescent="0.2">
      <c r="B869" s="141"/>
    </row>
    <row r="870" spans="2:2" x14ac:dyDescent="0.2">
      <c r="B870" s="141"/>
    </row>
    <row r="871" spans="2:2" x14ac:dyDescent="0.2">
      <c r="B871" s="141"/>
    </row>
    <row r="872" spans="2:2" x14ac:dyDescent="0.2">
      <c r="B872" s="141"/>
    </row>
    <row r="873" spans="2:2" x14ac:dyDescent="0.2">
      <c r="B873" s="141"/>
    </row>
    <row r="874" spans="2:2" x14ac:dyDescent="0.2">
      <c r="B874" s="141"/>
    </row>
    <row r="875" spans="2:2" x14ac:dyDescent="0.2">
      <c r="B875" s="141"/>
    </row>
    <row r="876" spans="2:2" x14ac:dyDescent="0.2">
      <c r="B876" s="141"/>
    </row>
    <row r="877" spans="2:2" x14ac:dyDescent="0.2">
      <c r="B877" s="141"/>
    </row>
    <row r="878" spans="2:2" x14ac:dyDescent="0.2">
      <c r="B878" s="141"/>
    </row>
    <row r="879" spans="2:2" x14ac:dyDescent="0.2">
      <c r="B879" s="141"/>
    </row>
    <row r="880" spans="2:2" x14ac:dyDescent="0.2">
      <c r="B880" s="141"/>
    </row>
    <row r="881" spans="2:2" x14ac:dyDescent="0.2">
      <c r="B881" s="141"/>
    </row>
    <row r="882" spans="2:2" x14ac:dyDescent="0.2">
      <c r="B882" s="141"/>
    </row>
    <row r="883" spans="2:2" x14ac:dyDescent="0.2">
      <c r="B883" s="141"/>
    </row>
    <row r="884" spans="2:2" x14ac:dyDescent="0.2">
      <c r="B884" s="141"/>
    </row>
    <row r="885" spans="2:2" x14ac:dyDescent="0.2">
      <c r="B885" s="141"/>
    </row>
    <row r="886" spans="2:2" x14ac:dyDescent="0.2">
      <c r="B886" s="141"/>
    </row>
    <row r="887" spans="2:2" x14ac:dyDescent="0.2">
      <c r="B887" s="141"/>
    </row>
    <row r="888" spans="2:2" x14ac:dyDescent="0.2">
      <c r="B888" s="141"/>
    </row>
    <row r="889" spans="2:2" x14ac:dyDescent="0.2">
      <c r="B889" s="141"/>
    </row>
    <row r="890" spans="2:2" x14ac:dyDescent="0.2">
      <c r="B890" s="141"/>
    </row>
    <row r="891" spans="2:2" x14ac:dyDescent="0.2">
      <c r="B891" s="141"/>
    </row>
    <row r="892" spans="2:2" x14ac:dyDescent="0.2">
      <c r="B892" s="141"/>
    </row>
    <row r="893" spans="2:2" x14ac:dyDescent="0.2">
      <c r="B893" s="141"/>
    </row>
    <row r="894" spans="2:2" x14ac:dyDescent="0.2">
      <c r="B894" s="141"/>
    </row>
    <row r="895" spans="2:2" x14ac:dyDescent="0.2">
      <c r="B895" s="141"/>
    </row>
    <row r="896" spans="2:2" x14ac:dyDescent="0.2">
      <c r="B896" s="141"/>
    </row>
    <row r="897" spans="2:2" x14ac:dyDescent="0.2">
      <c r="B897" s="141"/>
    </row>
    <row r="898" spans="2:2" x14ac:dyDescent="0.2">
      <c r="B898" s="141"/>
    </row>
    <row r="899" spans="2:2" x14ac:dyDescent="0.2">
      <c r="B899" s="141"/>
    </row>
    <row r="900" spans="2:2" x14ac:dyDescent="0.2">
      <c r="B900" s="141"/>
    </row>
    <row r="901" spans="2:2" x14ac:dyDescent="0.2">
      <c r="B901" s="141"/>
    </row>
    <row r="902" spans="2:2" x14ac:dyDescent="0.2">
      <c r="B902" s="141"/>
    </row>
    <row r="903" spans="2:2" x14ac:dyDescent="0.2">
      <c r="B903" s="141"/>
    </row>
    <row r="904" spans="2:2" x14ac:dyDescent="0.2">
      <c r="B904" s="141"/>
    </row>
    <row r="905" spans="2:2" x14ac:dyDescent="0.2">
      <c r="B905" s="141"/>
    </row>
    <row r="906" spans="2:2" x14ac:dyDescent="0.2">
      <c r="B906" s="141"/>
    </row>
    <row r="907" spans="2:2" x14ac:dyDescent="0.2">
      <c r="B907" s="141"/>
    </row>
    <row r="908" spans="2:2" x14ac:dyDescent="0.2">
      <c r="B908" s="141"/>
    </row>
    <row r="909" spans="2:2" x14ac:dyDescent="0.2">
      <c r="B909" s="141"/>
    </row>
    <row r="910" spans="2:2" x14ac:dyDescent="0.2">
      <c r="B910" s="141"/>
    </row>
    <row r="911" spans="2:2" x14ac:dyDescent="0.2">
      <c r="B911" s="141"/>
    </row>
    <row r="912" spans="2:2" x14ac:dyDescent="0.2">
      <c r="B912" s="141"/>
    </row>
    <row r="913" spans="2:2" x14ac:dyDescent="0.2">
      <c r="B913" s="141"/>
    </row>
    <row r="914" spans="2:2" x14ac:dyDescent="0.2">
      <c r="B914" s="141"/>
    </row>
    <row r="915" spans="2:2" x14ac:dyDescent="0.2">
      <c r="B915" s="141"/>
    </row>
    <row r="916" spans="2:2" x14ac:dyDescent="0.2">
      <c r="B916" s="141"/>
    </row>
    <row r="917" spans="2:2" x14ac:dyDescent="0.2">
      <c r="B917" s="141"/>
    </row>
    <row r="918" spans="2:2" x14ac:dyDescent="0.2">
      <c r="B918" s="141"/>
    </row>
    <row r="919" spans="2:2" x14ac:dyDescent="0.2">
      <c r="B919" s="141"/>
    </row>
    <row r="920" spans="2:2" x14ac:dyDescent="0.2">
      <c r="B920" s="141"/>
    </row>
    <row r="921" spans="2:2" x14ac:dyDescent="0.2">
      <c r="B921" s="141"/>
    </row>
    <row r="922" spans="2:2" x14ac:dyDescent="0.2">
      <c r="B922" s="141"/>
    </row>
    <row r="923" spans="2:2" x14ac:dyDescent="0.2">
      <c r="B923" s="141"/>
    </row>
    <row r="924" spans="2:2" x14ac:dyDescent="0.2">
      <c r="B924" s="141"/>
    </row>
    <row r="925" spans="2:2" x14ac:dyDescent="0.2">
      <c r="B925" s="141"/>
    </row>
    <row r="926" spans="2:2" x14ac:dyDescent="0.2">
      <c r="B926" s="141"/>
    </row>
    <row r="927" spans="2:2" x14ac:dyDescent="0.2">
      <c r="B927" s="141"/>
    </row>
    <row r="928" spans="2:2" x14ac:dyDescent="0.2">
      <c r="B928" s="141"/>
    </row>
    <row r="929" spans="2:2" x14ac:dyDescent="0.2">
      <c r="B929" s="141"/>
    </row>
    <row r="930" spans="2:2" x14ac:dyDescent="0.2">
      <c r="B930" s="141"/>
    </row>
    <row r="931" spans="2:2" x14ac:dyDescent="0.2">
      <c r="B931" s="141"/>
    </row>
    <row r="932" spans="2:2" x14ac:dyDescent="0.2">
      <c r="B932" s="141"/>
    </row>
    <row r="933" spans="2:2" x14ac:dyDescent="0.2">
      <c r="B933" s="141"/>
    </row>
    <row r="934" spans="2:2" x14ac:dyDescent="0.2">
      <c r="B934" s="141"/>
    </row>
    <row r="935" spans="2:2" x14ac:dyDescent="0.2">
      <c r="B935" s="141"/>
    </row>
    <row r="936" spans="2:2" x14ac:dyDescent="0.2">
      <c r="B936" s="141"/>
    </row>
    <row r="937" spans="2:2" x14ac:dyDescent="0.2">
      <c r="B937" s="141"/>
    </row>
    <row r="938" spans="2:2" x14ac:dyDescent="0.2">
      <c r="B938" s="141"/>
    </row>
    <row r="939" spans="2:2" x14ac:dyDescent="0.2">
      <c r="B939" s="141"/>
    </row>
    <row r="940" spans="2:2" x14ac:dyDescent="0.2">
      <c r="B940" s="141"/>
    </row>
    <row r="941" spans="2:2" x14ac:dyDescent="0.2">
      <c r="B941" s="141"/>
    </row>
    <row r="942" spans="2:2" x14ac:dyDescent="0.2">
      <c r="B942" s="141"/>
    </row>
    <row r="943" spans="2:2" x14ac:dyDescent="0.2">
      <c r="B943" s="141"/>
    </row>
    <row r="944" spans="2:2" x14ac:dyDescent="0.2">
      <c r="B944" s="141"/>
    </row>
    <row r="945" spans="2:2" x14ac:dyDescent="0.2">
      <c r="B945" s="141"/>
    </row>
    <row r="946" spans="2:2" x14ac:dyDescent="0.2">
      <c r="B946" s="141"/>
    </row>
    <row r="947" spans="2:2" x14ac:dyDescent="0.2">
      <c r="B947" s="141"/>
    </row>
    <row r="948" spans="2:2" x14ac:dyDescent="0.2">
      <c r="B948" s="141"/>
    </row>
    <row r="949" spans="2:2" x14ac:dyDescent="0.2">
      <c r="B949" s="141"/>
    </row>
  </sheetData>
  <sheetProtection formatCells="0" insertColumns="0" insertRows="0" deleteColumns="0" deleteRows="0" sort="0"/>
  <protectedRanges>
    <protectedRange sqref="D3:F5 H5:I6 C5:C7 C61:C65 C42:G42 C33:G33 F29:G32 D38:G40 C22:G22 C27:G28 D16:G16 F41:G41 D17:D18 F17:G21 E17:E20" name="Range1"/>
    <protectedRange sqref="C38:C40" name="Range1_1"/>
    <protectedRange sqref="C16:C20" name="Range1_2"/>
    <protectedRange sqref="C29:E30" name="Range1_1_1"/>
    <protectedRange sqref="C32:E32 C21 C31:D31" name="Range1_2_1"/>
    <protectedRange sqref="D41:E41" name="Range1_11"/>
    <protectedRange sqref="C41" name="Range1_1_3"/>
    <protectedRange sqref="D19:D20" name="Range1_13"/>
    <protectedRange sqref="D21:E21 E31 A69:A72" name="Range1_14"/>
  </protectedRanges>
  <mergeCells count="11">
    <mergeCell ref="H6:I6"/>
    <mergeCell ref="D2:F2"/>
    <mergeCell ref="D3:F3"/>
    <mergeCell ref="D4:F4"/>
    <mergeCell ref="D5:F5"/>
    <mergeCell ref="H5:I5"/>
    <mergeCell ref="A69:K69"/>
    <mergeCell ref="A70:K70"/>
    <mergeCell ref="A71:K71"/>
    <mergeCell ref="A72:K72"/>
    <mergeCell ref="A68:K68"/>
  </mergeCells>
  <dataValidations count="1">
    <dataValidation type="list" allowBlank="1" showInputMessage="1" showErrorMessage="1" sqref="C7" xr:uid="{00000000-0002-0000-0300-000000000000}">
      <formula1>NonPE_Timor</formula1>
    </dataValidation>
  </dataValidations>
  <printOptions horizontalCentered="1"/>
  <pageMargins left="0.31496062992125984" right="0.31496062992125984" top="0.51181102362204722" bottom="0.98425196850393704" header="0.35433070866141736" footer="0.51181102362204722"/>
  <pageSetup paperSize="9"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ECFF"/>
    <pageSetUpPr fitToPage="1"/>
  </sheetPr>
  <dimension ref="A2:K971"/>
  <sheetViews>
    <sheetView view="pageBreakPreview" topLeftCell="A14" zoomScaleNormal="100" zoomScaleSheetLayoutView="100" workbookViewId="0">
      <selection activeCell="K23" sqref="K23"/>
    </sheetView>
  </sheetViews>
  <sheetFormatPr defaultColWidth="9.28515625" defaultRowHeight="12" x14ac:dyDescent="0.2"/>
  <cols>
    <col min="1" max="1" width="5.140625" style="214" customWidth="1"/>
    <col min="2" max="2" width="13.140625" style="214" customWidth="1"/>
    <col min="3" max="3" width="29.7109375" style="214" customWidth="1"/>
    <col min="4" max="4" width="7.7109375" style="214" customWidth="1"/>
    <col min="5" max="5" width="33.85546875" style="214" customWidth="1"/>
    <col min="6" max="6" width="13.28515625" style="214" customWidth="1"/>
    <col min="7" max="7" width="10" style="214" customWidth="1"/>
    <col min="8" max="8" width="12.28515625" style="214" customWidth="1"/>
    <col min="9" max="9" width="12.5703125" style="214" customWidth="1"/>
    <col min="10" max="10" width="4.28515625" style="214" customWidth="1"/>
    <col min="11" max="11" width="67.7109375" style="214" customWidth="1"/>
    <col min="12" max="16384" width="9.28515625" style="214"/>
  </cols>
  <sheetData>
    <row r="2" spans="1:11" ht="18.75" x14ac:dyDescent="0.3">
      <c r="A2" s="362" t="s">
        <v>187</v>
      </c>
      <c r="B2" s="362"/>
      <c r="C2" s="362"/>
      <c r="D2" s="362"/>
      <c r="E2" s="362"/>
      <c r="F2" s="362"/>
      <c r="G2" s="362"/>
      <c r="H2" s="362"/>
    </row>
    <row r="4" spans="1:11" ht="46.5" customHeight="1" x14ac:dyDescent="0.25">
      <c r="A4" s="367" t="s">
        <v>218</v>
      </c>
      <c r="B4" s="367"/>
      <c r="C4" s="367"/>
      <c r="D4" s="367"/>
      <c r="E4" s="367"/>
      <c r="F4" s="367"/>
      <c r="G4" s="367"/>
      <c r="H4" s="367"/>
      <c r="I4" s="367"/>
      <c r="J4" s="367"/>
      <c r="K4" s="257"/>
    </row>
    <row r="5" spans="1:11" ht="31.5" customHeight="1" x14ac:dyDescent="0.25">
      <c r="A5" s="367" t="s">
        <v>188</v>
      </c>
      <c r="B5" s="367"/>
      <c r="C5" s="367"/>
      <c r="D5" s="367"/>
      <c r="E5" s="367"/>
      <c r="F5" s="367"/>
      <c r="G5" s="367"/>
      <c r="H5" s="367"/>
      <c r="I5" s="367"/>
      <c r="J5" s="367"/>
      <c r="K5" s="257"/>
    </row>
    <row r="6" spans="1:11" x14ac:dyDescent="0.2">
      <c r="A6" s="49"/>
      <c r="B6" s="49"/>
      <c r="C6" s="49"/>
      <c r="D6" s="49"/>
      <c r="E6" s="49"/>
      <c r="F6" s="49"/>
      <c r="G6" s="49"/>
      <c r="H6" s="49"/>
      <c r="I6" s="49"/>
    </row>
    <row r="7" spans="1:11" x14ac:dyDescent="0.2">
      <c r="A7" s="49"/>
      <c r="B7" s="49"/>
      <c r="C7" s="49"/>
      <c r="D7" s="49"/>
      <c r="E7" s="49"/>
      <c r="F7" s="49"/>
      <c r="G7" s="49"/>
      <c r="H7" s="49"/>
      <c r="I7" s="49"/>
    </row>
    <row r="8" spans="1:11" ht="14.25" x14ac:dyDescent="0.2">
      <c r="A8" s="206" t="s">
        <v>125</v>
      </c>
      <c r="B8" s="206" t="s">
        <v>126</v>
      </c>
      <c r="C8" s="206"/>
      <c r="D8" s="206"/>
      <c r="E8" s="206"/>
      <c r="F8" s="49"/>
      <c r="G8" s="49"/>
      <c r="H8" s="49"/>
      <c r="I8" s="49"/>
    </row>
    <row r="9" spans="1:11" ht="14.25" x14ac:dyDescent="0.2">
      <c r="A9" s="206" t="s">
        <v>127</v>
      </c>
      <c r="B9" s="206" t="s">
        <v>128</v>
      </c>
      <c r="C9" s="206"/>
      <c r="D9" s="206"/>
      <c r="E9" s="206"/>
      <c r="F9" s="49"/>
      <c r="G9" s="49"/>
      <c r="H9" s="49"/>
      <c r="I9" s="49"/>
    </row>
    <row r="10" spans="1:11" ht="14.25" x14ac:dyDescent="0.2">
      <c r="A10" s="206" t="s">
        <v>127</v>
      </c>
      <c r="B10" s="206" t="s">
        <v>278</v>
      </c>
      <c r="C10" s="206"/>
      <c r="D10" s="206"/>
      <c r="E10" s="206"/>
      <c r="F10" s="49"/>
      <c r="G10" s="49"/>
      <c r="H10" s="49"/>
      <c r="I10" s="49"/>
    </row>
    <row r="11" spans="1:11" ht="14.25" x14ac:dyDescent="0.2">
      <c r="A11" s="206" t="s">
        <v>129</v>
      </c>
      <c r="B11" s="206" t="s">
        <v>275</v>
      </c>
      <c r="C11" s="206"/>
      <c r="D11" s="206"/>
      <c r="E11" s="206"/>
      <c r="F11" s="49"/>
      <c r="G11" s="49"/>
      <c r="H11" s="49"/>
      <c r="I11" s="49"/>
    </row>
    <row r="12" spans="1:11" ht="14.25" x14ac:dyDescent="0.2">
      <c r="A12" s="206" t="s">
        <v>130</v>
      </c>
      <c r="B12" s="206" t="s">
        <v>276</v>
      </c>
      <c r="C12" s="206"/>
      <c r="D12" s="206"/>
      <c r="E12" s="206"/>
      <c r="F12" s="49"/>
      <c r="G12" s="49"/>
      <c r="H12" s="49"/>
      <c r="I12" s="49"/>
    </row>
    <row r="13" spans="1:11" ht="14.25" x14ac:dyDescent="0.2">
      <c r="A13" s="206" t="s">
        <v>131</v>
      </c>
      <c r="B13" s="206" t="s">
        <v>279</v>
      </c>
      <c r="C13" s="206"/>
      <c r="D13" s="206"/>
      <c r="E13" s="206"/>
      <c r="F13" s="49"/>
      <c r="G13" s="49"/>
      <c r="H13" s="49"/>
      <c r="I13" s="49"/>
    </row>
    <row r="14" spans="1:11" ht="14.25" x14ac:dyDescent="0.2">
      <c r="A14" s="206" t="s">
        <v>132</v>
      </c>
      <c r="B14" s="206" t="s">
        <v>277</v>
      </c>
      <c r="C14" s="206"/>
      <c r="D14" s="206"/>
      <c r="E14" s="206"/>
      <c r="F14" s="49"/>
      <c r="G14" s="49"/>
      <c r="H14" s="49"/>
      <c r="I14" s="49"/>
    </row>
    <row r="17" spans="2:11" ht="12.75" thickBot="1" x14ac:dyDescent="0.25"/>
    <row r="18" spans="2:11" ht="16.5" thickBot="1" x14ac:dyDescent="0.3">
      <c r="B18" s="125"/>
      <c r="C18" s="126"/>
      <c r="D18" s="126"/>
      <c r="E18" s="350" t="s">
        <v>205</v>
      </c>
      <c r="F18" s="350"/>
      <c r="G18" s="129"/>
      <c r="H18" s="126"/>
      <c r="I18" s="130"/>
      <c r="J18" s="121"/>
      <c r="K18" s="219" t="s">
        <v>57</v>
      </c>
    </row>
    <row r="19" spans="2:11" s="215" customFormat="1" ht="18" x14ac:dyDescent="0.25">
      <c r="B19" s="127"/>
      <c r="C19" s="128"/>
      <c r="D19" s="128"/>
      <c r="E19" s="363" t="s">
        <v>133</v>
      </c>
      <c r="F19" s="363"/>
      <c r="G19" s="131"/>
      <c r="H19" s="128"/>
      <c r="I19" s="132"/>
      <c r="J19" s="121"/>
      <c r="K19" s="154" t="s">
        <v>59</v>
      </c>
    </row>
    <row r="20" spans="2:11" s="215" customFormat="1" ht="15.75" x14ac:dyDescent="0.25">
      <c r="B20" s="127"/>
      <c r="C20" s="128"/>
      <c r="D20" s="128"/>
      <c r="E20" s="364" t="s">
        <v>134</v>
      </c>
      <c r="F20" s="364"/>
      <c r="G20" s="128"/>
      <c r="H20" s="128"/>
      <c r="I20" s="260"/>
      <c r="J20" s="121"/>
      <c r="K20" s="206"/>
    </row>
    <row r="21" spans="2:11" s="215" customFormat="1" ht="18" x14ac:dyDescent="0.25">
      <c r="B21" s="127"/>
      <c r="C21" s="261"/>
      <c r="D21" s="261"/>
      <c r="E21" s="364" t="s">
        <v>274</v>
      </c>
      <c r="F21" s="364"/>
      <c r="G21" s="133" t="s">
        <v>62</v>
      </c>
      <c r="H21" s="365" t="s">
        <v>135</v>
      </c>
      <c r="I21" s="366"/>
      <c r="J21" s="121"/>
      <c r="K21" s="161" t="s">
        <v>63</v>
      </c>
    </row>
    <row r="22" spans="2:11" ht="15.75" customHeight="1" x14ac:dyDescent="0.2">
      <c r="B22" s="162" t="s">
        <v>64</v>
      </c>
      <c r="C22" s="255" t="s">
        <v>204</v>
      </c>
      <c r="D22" s="261"/>
      <c r="E22" s="136"/>
      <c r="F22" s="136"/>
      <c r="G22" s="133" t="s">
        <v>65</v>
      </c>
      <c r="H22" s="368" t="s">
        <v>18</v>
      </c>
      <c r="I22" s="369"/>
      <c r="J22" s="123"/>
      <c r="K22" s="160" t="s">
        <v>300</v>
      </c>
    </row>
    <row r="23" spans="2:11" ht="15.75" customHeight="1" x14ac:dyDescent="0.25">
      <c r="B23" s="221" t="s">
        <v>67</v>
      </c>
      <c r="C23" s="244" t="s">
        <v>136</v>
      </c>
      <c r="D23" s="270"/>
      <c r="E23" s="136"/>
      <c r="F23" s="136"/>
      <c r="G23" s="134"/>
      <c r="H23" s="259"/>
      <c r="I23" s="260"/>
      <c r="J23" s="123"/>
      <c r="K23" s="160" t="s">
        <v>137</v>
      </c>
    </row>
    <row r="24" spans="2:11" ht="15.75" customHeight="1" x14ac:dyDescent="0.25">
      <c r="B24" s="221" t="s">
        <v>70</v>
      </c>
      <c r="C24" s="263">
        <v>7.1999999999999995E-2</v>
      </c>
      <c r="D24" s="332"/>
      <c r="E24" s="136"/>
      <c r="F24" s="136"/>
      <c r="G24" s="134"/>
      <c r="H24" s="259"/>
      <c r="I24" s="260"/>
      <c r="J24" s="123"/>
      <c r="K24" s="156" t="s">
        <v>206</v>
      </c>
    </row>
    <row r="25" spans="2:11" ht="15.75" customHeight="1" x14ac:dyDescent="0.25">
      <c r="B25" s="222" t="s">
        <v>71</v>
      </c>
      <c r="C25" s="264"/>
      <c r="D25" s="261"/>
      <c r="E25" s="136"/>
      <c r="F25" s="136"/>
      <c r="G25" s="134"/>
      <c r="H25" s="259"/>
      <c r="I25" s="260"/>
      <c r="J25" s="123"/>
      <c r="K25" s="284" t="s">
        <v>207</v>
      </c>
    </row>
    <row r="26" spans="2:11" ht="12.75" thickBot="1" x14ac:dyDescent="0.25">
      <c r="B26" s="137"/>
      <c r="C26" s="85"/>
      <c r="D26" s="85"/>
      <c r="E26" s="85"/>
      <c r="F26" s="85"/>
      <c r="G26" s="85"/>
      <c r="H26" s="85"/>
      <c r="I26" s="135"/>
      <c r="J26" s="49"/>
      <c r="K26" s="49"/>
    </row>
    <row r="27" spans="2:11" ht="12.75" x14ac:dyDescent="0.2">
      <c r="B27" s="50" t="s">
        <v>72</v>
      </c>
      <c r="C27" s="51" t="s">
        <v>73</v>
      </c>
      <c r="D27" s="51" t="s">
        <v>222</v>
      </c>
      <c r="E27" s="52" t="s">
        <v>74</v>
      </c>
      <c r="F27" s="52" t="s">
        <v>75</v>
      </c>
      <c r="G27" s="52" t="s">
        <v>76</v>
      </c>
      <c r="H27" s="52" t="s">
        <v>77</v>
      </c>
      <c r="I27" s="53"/>
      <c r="J27" s="49"/>
      <c r="K27" s="347"/>
    </row>
    <row r="28" spans="2:11" ht="12.75" x14ac:dyDescent="0.2">
      <c r="B28" s="54" t="s">
        <v>78</v>
      </c>
      <c r="C28" s="55"/>
      <c r="D28" s="55" t="s">
        <v>269</v>
      </c>
      <c r="E28" s="56"/>
      <c r="F28" s="56"/>
      <c r="G28" s="56"/>
      <c r="H28" s="56"/>
      <c r="I28" s="57"/>
      <c r="J28" s="49"/>
      <c r="K28" s="347"/>
    </row>
    <row r="29" spans="2:11" x14ac:dyDescent="0.2">
      <c r="B29" s="58"/>
      <c r="C29" s="59"/>
      <c r="D29" s="59"/>
      <c r="E29" s="59"/>
      <c r="F29" s="61"/>
      <c r="G29" s="62"/>
      <c r="H29" s="63"/>
      <c r="I29" s="64"/>
      <c r="J29" s="65"/>
      <c r="K29" s="49"/>
    </row>
    <row r="30" spans="2:11" ht="15.75" x14ac:dyDescent="0.25">
      <c r="B30" s="66" t="s">
        <v>229</v>
      </c>
      <c r="C30" s="67"/>
      <c r="D30" s="67"/>
      <c r="E30" s="62"/>
      <c r="F30" s="63"/>
      <c r="G30" s="68"/>
      <c r="H30" s="63"/>
      <c r="I30" s="64"/>
      <c r="J30" s="65"/>
      <c r="K30" s="49"/>
    </row>
    <row r="31" spans="2:11" x14ac:dyDescent="0.2">
      <c r="B31" s="58"/>
      <c r="C31" s="59"/>
      <c r="D31" s="59"/>
      <c r="E31" s="192"/>
      <c r="F31" s="63"/>
      <c r="G31" s="68"/>
      <c r="H31" s="63"/>
      <c r="I31" s="64"/>
      <c r="J31" s="65"/>
      <c r="K31" s="49"/>
    </row>
    <row r="32" spans="2:11" ht="12.75" x14ac:dyDescent="0.2">
      <c r="B32" s="269"/>
      <c r="C32" s="216" t="s">
        <v>138</v>
      </c>
      <c r="D32" s="334" t="s">
        <v>222</v>
      </c>
      <c r="E32" s="193" t="s">
        <v>283</v>
      </c>
      <c r="F32" s="194">
        <v>1293.0999999999999</v>
      </c>
      <c r="G32" s="195">
        <v>6</v>
      </c>
      <c r="H32" s="63">
        <f t="shared" ref="H32:H33" si="0">F32*G32</f>
        <v>7758.5999999999995</v>
      </c>
      <c r="I32" s="64"/>
      <c r="J32" s="65"/>
      <c r="K32" s="49"/>
    </row>
    <row r="33" spans="2:11" ht="12.75" x14ac:dyDescent="0.2">
      <c r="B33" s="269"/>
      <c r="C33" s="216" t="s">
        <v>270</v>
      </c>
      <c r="D33" s="334" t="s">
        <v>222</v>
      </c>
      <c r="E33" s="216" t="s">
        <v>273</v>
      </c>
      <c r="F33" s="194">
        <v>215.52</v>
      </c>
      <c r="G33" s="195">
        <v>7</v>
      </c>
      <c r="H33" s="63">
        <f t="shared" si="0"/>
        <v>1508.64</v>
      </c>
      <c r="I33" s="64"/>
      <c r="J33" s="65"/>
      <c r="K33" s="49"/>
    </row>
    <row r="34" spans="2:11" x14ac:dyDescent="0.2">
      <c r="B34" s="196"/>
      <c r="C34" s="197"/>
      <c r="D34" s="197"/>
      <c r="E34" s="198"/>
      <c r="F34" s="194"/>
      <c r="G34" s="195"/>
      <c r="H34" s="63"/>
      <c r="I34" s="64"/>
      <c r="J34" s="49"/>
      <c r="K34" s="49"/>
    </row>
    <row r="35" spans="2:11" ht="12" customHeight="1" x14ac:dyDescent="0.2">
      <c r="B35" s="69"/>
      <c r="C35" s="199" t="s">
        <v>82</v>
      </c>
      <c r="D35" s="199"/>
      <c r="E35" s="200"/>
      <c r="F35" s="201"/>
      <c r="G35" s="201"/>
      <c r="H35" s="202">
        <f>SUM(H32:H34)</f>
        <v>9267.24</v>
      </c>
      <c r="I35" s="70"/>
      <c r="J35" s="49"/>
      <c r="K35" s="49"/>
    </row>
    <row r="36" spans="2:11" x14ac:dyDescent="0.2">
      <c r="B36" s="69"/>
      <c r="C36" s="71" t="s">
        <v>83</v>
      </c>
      <c r="D36" s="71"/>
      <c r="E36" s="72"/>
      <c r="F36" s="74"/>
      <c r="G36" s="74"/>
      <c r="H36" s="75"/>
      <c r="I36" s="277">
        <f>H35*0.09</f>
        <v>834.05159999999989</v>
      </c>
      <c r="J36" s="49"/>
      <c r="K36" s="49"/>
    </row>
    <row r="37" spans="2:11" s="49" customFormat="1" x14ac:dyDescent="0.2">
      <c r="B37" s="69"/>
      <c r="C37" s="77"/>
      <c r="D37" s="77"/>
      <c r="E37" s="78"/>
      <c r="F37" s="68"/>
      <c r="G37" s="68"/>
      <c r="H37" s="79"/>
      <c r="I37" s="70"/>
    </row>
    <row r="38" spans="2:11" s="49" customFormat="1" ht="15.75" x14ac:dyDescent="0.25">
      <c r="B38" s="66" t="s">
        <v>264</v>
      </c>
      <c r="C38" s="67"/>
      <c r="D38" s="67"/>
      <c r="E38" s="62"/>
      <c r="F38" s="68"/>
      <c r="G38" s="68"/>
      <c r="H38" s="79"/>
      <c r="I38" s="70"/>
    </row>
    <row r="39" spans="2:11" s="49" customFormat="1" x14ac:dyDescent="0.2">
      <c r="B39" s="58"/>
      <c r="C39" s="59"/>
      <c r="D39" s="59"/>
      <c r="E39" s="192"/>
      <c r="F39" s="68"/>
      <c r="G39" s="68"/>
      <c r="H39" s="79"/>
      <c r="I39" s="70"/>
    </row>
    <row r="40" spans="2:11" s="49" customFormat="1" ht="12.75" x14ac:dyDescent="0.2">
      <c r="B40" s="269"/>
      <c r="C40" s="205" t="s">
        <v>271</v>
      </c>
      <c r="D40" s="205"/>
      <c r="E40" s="216" t="s">
        <v>282</v>
      </c>
      <c r="F40" s="194">
        <v>1200</v>
      </c>
      <c r="G40" s="195">
        <v>2</v>
      </c>
      <c r="H40" s="63">
        <f>F40*G40</f>
        <v>2400</v>
      </c>
      <c r="I40" s="70"/>
    </row>
    <row r="41" spans="2:11" s="49" customFormat="1" ht="12.75" x14ac:dyDescent="0.2">
      <c r="B41" s="269"/>
      <c r="C41" s="205" t="s">
        <v>272</v>
      </c>
      <c r="D41" s="205"/>
      <c r="E41" s="216" t="s">
        <v>139</v>
      </c>
      <c r="F41" s="194">
        <v>2500</v>
      </c>
      <c r="G41" s="195">
        <v>1</v>
      </c>
      <c r="H41" s="63">
        <f t="shared" ref="H41" si="1">F41*G41</f>
        <v>2500</v>
      </c>
      <c r="I41" s="70"/>
    </row>
    <row r="42" spans="2:11" s="49" customFormat="1" x14ac:dyDescent="0.2">
      <c r="B42" s="69"/>
      <c r="C42" s="203"/>
      <c r="D42" s="203"/>
      <c r="E42" s="204"/>
      <c r="F42" s="195"/>
      <c r="G42" s="195"/>
      <c r="H42" s="79"/>
      <c r="I42" s="70"/>
    </row>
    <row r="43" spans="2:11" s="49" customFormat="1" x14ac:dyDescent="0.2">
      <c r="B43" s="69"/>
      <c r="C43" s="199" t="s">
        <v>82</v>
      </c>
      <c r="D43" s="199"/>
      <c r="E43" s="200"/>
      <c r="F43" s="201"/>
      <c r="G43" s="201"/>
      <c r="H43" s="202">
        <f>SUM(H40:H42)</f>
        <v>4900</v>
      </c>
      <c r="I43" s="70"/>
    </row>
    <row r="44" spans="2:11" s="49" customFormat="1" x14ac:dyDescent="0.2">
      <c r="B44" s="69"/>
      <c r="C44" s="71" t="s">
        <v>89</v>
      </c>
      <c r="D44" s="71"/>
      <c r="E44" s="72"/>
      <c r="F44" s="74"/>
      <c r="G44" s="74"/>
      <c r="H44" s="75"/>
      <c r="I44" s="277">
        <f>H43*0.1</f>
        <v>490</v>
      </c>
    </row>
    <row r="45" spans="2:11" s="49" customFormat="1" x14ac:dyDescent="0.2">
      <c r="B45" s="69"/>
      <c r="C45" s="77"/>
      <c r="D45" s="77"/>
      <c r="E45" s="78"/>
      <c r="F45" s="68"/>
      <c r="G45" s="68"/>
      <c r="H45" s="79"/>
      <c r="I45" s="70"/>
    </row>
    <row r="46" spans="2:11" s="49" customFormat="1" ht="15.75" x14ac:dyDescent="0.25">
      <c r="B46" s="66" t="s">
        <v>90</v>
      </c>
      <c r="C46" s="67"/>
      <c r="D46" s="67"/>
      <c r="E46" s="62"/>
      <c r="F46" s="68"/>
      <c r="G46" s="68"/>
      <c r="H46" s="79"/>
      <c r="I46" s="70"/>
    </row>
    <row r="47" spans="2:11" s="49" customFormat="1" x14ac:dyDescent="0.2">
      <c r="B47" s="58"/>
      <c r="C47" s="59"/>
      <c r="D47" s="59"/>
      <c r="E47" s="192"/>
      <c r="F47" s="68"/>
      <c r="G47" s="68"/>
      <c r="H47" s="79"/>
      <c r="I47" s="70"/>
    </row>
    <row r="48" spans="2:11" s="49" customFormat="1" ht="12.75" x14ac:dyDescent="0.2">
      <c r="B48" s="269"/>
      <c r="C48" s="205" t="s">
        <v>140</v>
      </c>
      <c r="D48" s="205"/>
      <c r="E48" s="193" t="s">
        <v>280</v>
      </c>
      <c r="F48" s="194">
        <v>1200</v>
      </c>
      <c r="G48" s="195">
        <v>2</v>
      </c>
      <c r="H48" s="63">
        <f t="shared" ref="H48:H51" si="2">F48*G48</f>
        <v>2400</v>
      </c>
      <c r="I48" s="70"/>
    </row>
    <row r="49" spans="2:9" s="49" customFormat="1" ht="12.75" x14ac:dyDescent="0.2">
      <c r="B49" s="269"/>
      <c r="C49" s="205" t="s">
        <v>140</v>
      </c>
      <c r="D49" s="333" t="s">
        <v>222</v>
      </c>
      <c r="E49" s="193" t="s">
        <v>284</v>
      </c>
      <c r="F49" s="194">
        <f>+F32</f>
        <v>1293.0999999999999</v>
      </c>
      <c r="G49" s="195">
        <v>1</v>
      </c>
      <c r="H49" s="63">
        <f t="shared" si="2"/>
        <v>1293.0999999999999</v>
      </c>
      <c r="I49" s="70"/>
    </row>
    <row r="50" spans="2:9" s="49" customFormat="1" ht="12.75" x14ac:dyDescent="0.2">
      <c r="B50" s="269"/>
      <c r="C50" s="205" t="s">
        <v>141</v>
      </c>
      <c r="D50" s="205"/>
      <c r="E50" s="193" t="s">
        <v>199</v>
      </c>
      <c r="F50" s="194">
        <v>200</v>
      </c>
      <c r="G50" s="195">
        <v>4</v>
      </c>
      <c r="H50" s="63">
        <f t="shared" si="2"/>
        <v>800</v>
      </c>
      <c r="I50" s="70"/>
    </row>
    <row r="51" spans="2:9" s="206" customFormat="1" ht="14.25" x14ac:dyDescent="0.2">
      <c r="B51" s="269"/>
      <c r="C51" s="205" t="s">
        <v>141</v>
      </c>
      <c r="D51" s="205"/>
      <c r="E51" s="193" t="s">
        <v>281</v>
      </c>
      <c r="F51" s="194">
        <v>200</v>
      </c>
      <c r="G51" s="195">
        <v>3</v>
      </c>
      <c r="H51" s="63">
        <f t="shared" si="2"/>
        <v>600</v>
      </c>
      <c r="I51" s="70"/>
    </row>
    <row r="52" spans="2:9" s="49" customFormat="1" x14ac:dyDescent="0.2">
      <c r="B52" s="69"/>
      <c r="C52" s="203"/>
      <c r="D52" s="203"/>
      <c r="E52" s="204"/>
      <c r="F52" s="195"/>
      <c r="G52" s="195"/>
      <c r="H52" s="79"/>
      <c r="I52" s="70"/>
    </row>
    <row r="53" spans="2:9" s="49" customFormat="1" x14ac:dyDescent="0.2">
      <c r="B53" s="69"/>
      <c r="C53" s="207" t="s">
        <v>82</v>
      </c>
      <c r="D53" s="207"/>
      <c r="E53" s="207"/>
      <c r="F53" s="74"/>
      <c r="G53" s="74"/>
      <c r="H53" s="75">
        <f>SUM(H48:H52)</f>
        <v>5093.1000000000004</v>
      </c>
      <c r="I53" s="70"/>
    </row>
    <row r="54" spans="2:9" s="49" customFormat="1" ht="12.75" thickBot="1" x14ac:dyDescent="0.25">
      <c r="B54" s="83"/>
      <c r="C54" s="84"/>
      <c r="D54" s="84"/>
      <c r="E54" s="84"/>
      <c r="F54" s="86"/>
      <c r="G54" s="86"/>
      <c r="H54" s="81"/>
      <c r="I54" s="82"/>
    </row>
    <row r="55" spans="2:9" s="49" customFormat="1" x14ac:dyDescent="0.2">
      <c r="B55" s="163"/>
      <c r="C55" s="67"/>
      <c r="D55" s="67"/>
      <c r="E55" s="67"/>
      <c r="F55" s="62"/>
      <c r="G55" s="62"/>
      <c r="H55" s="62"/>
      <c r="I55" s="164"/>
    </row>
    <row r="56" spans="2:9" s="49" customFormat="1" ht="15.75" thickBot="1" x14ac:dyDescent="0.3">
      <c r="B56" s="165"/>
      <c r="C56" s="89"/>
      <c r="D56" s="89"/>
      <c r="E56" s="89"/>
      <c r="F56" s="90"/>
      <c r="G56" s="89"/>
      <c r="H56" s="89"/>
      <c r="I56" s="166"/>
    </row>
    <row r="57" spans="2:9" s="49" customFormat="1" ht="12.75" thickTop="1" x14ac:dyDescent="0.2">
      <c r="B57" s="167"/>
      <c r="C57" s="92" t="s">
        <v>95</v>
      </c>
      <c r="D57" s="92"/>
      <c r="E57" s="92"/>
      <c r="F57" s="93"/>
      <c r="G57" s="93"/>
      <c r="H57" s="94">
        <f>H53+H43+H35</f>
        <v>19260.34</v>
      </c>
      <c r="I57" s="168"/>
    </row>
    <row r="58" spans="2:9" s="49" customFormat="1" x14ac:dyDescent="0.2">
      <c r="B58" s="169" t="s">
        <v>96</v>
      </c>
      <c r="C58" s="97" t="s">
        <v>97</v>
      </c>
      <c r="D58" s="97"/>
      <c r="E58" s="97"/>
      <c r="F58" s="98"/>
      <c r="G58" s="98"/>
      <c r="H58" s="99">
        <f>I44</f>
        <v>490</v>
      </c>
      <c r="I58" s="170"/>
    </row>
    <row r="59" spans="2:9" s="49" customFormat="1" x14ac:dyDescent="0.2">
      <c r="B59" s="171"/>
      <c r="C59" s="102" t="s">
        <v>98</v>
      </c>
      <c r="D59" s="102"/>
      <c r="E59" s="102"/>
      <c r="F59" s="98"/>
      <c r="G59" s="98"/>
      <c r="H59" s="103">
        <f>+H58+H57</f>
        <v>19750.34</v>
      </c>
      <c r="I59" s="172"/>
    </row>
    <row r="60" spans="2:9" s="49" customFormat="1" x14ac:dyDescent="0.2">
      <c r="B60" s="169" t="s">
        <v>99</v>
      </c>
      <c r="C60" s="97" t="s">
        <v>209</v>
      </c>
      <c r="D60" s="97"/>
      <c r="E60" s="97"/>
      <c r="F60" s="98"/>
      <c r="G60" s="98"/>
      <c r="H60" s="105">
        <f>-H64</f>
        <v>-760.34447999999998</v>
      </c>
      <c r="I60" s="170"/>
    </row>
    <row r="61" spans="2:9" s="49" customFormat="1" ht="24.75" customHeight="1" x14ac:dyDescent="0.2">
      <c r="B61" s="171"/>
      <c r="C61" s="97"/>
      <c r="D61" s="97"/>
      <c r="E61" s="97"/>
      <c r="F61" s="98"/>
      <c r="G61" s="98"/>
      <c r="H61" s="98"/>
      <c r="I61" s="173"/>
    </row>
    <row r="62" spans="2:9" s="49" customFormat="1" x14ac:dyDescent="0.2">
      <c r="B62" s="171"/>
      <c r="C62" s="107" t="s">
        <v>100</v>
      </c>
      <c r="D62" s="107"/>
      <c r="E62" s="107"/>
      <c r="F62" s="109"/>
      <c r="G62" s="110"/>
      <c r="H62" s="111">
        <f>H59-H64</f>
        <v>18989.99552</v>
      </c>
      <c r="I62" s="174"/>
    </row>
    <row r="63" spans="2:9" s="49" customFormat="1" x14ac:dyDescent="0.2">
      <c r="B63" s="171"/>
      <c r="C63" s="97"/>
      <c r="D63" s="97"/>
      <c r="E63" s="335" t="s">
        <v>268</v>
      </c>
      <c r="F63" s="98"/>
      <c r="G63" s="98"/>
      <c r="H63" s="98"/>
      <c r="I63" s="170"/>
    </row>
    <row r="64" spans="2:9" s="49" customFormat="1" x14ac:dyDescent="0.2">
      <c r="B64" s="171"/>
      <c r="C64" s="102" t="s">
        <v>101</v>
      </c>
      <c r="D64" s="97"/>
      <c r="E64" s="336">
        <f>H35+H49</f>
        <v>10560.34</v>
      </c>
      <c r="F64" s="276">
        <f>C24</f>
        <v>7.1999999999999995E-2</v>
      </c>
      <c r="G64" s="98"/>
      <c r="H64" s="99">
        <f>E64*F64</f>
        <v>760.34447999999998</v>
      </c>
      <c r="I64" s="170"/>
    </row>
    <row r="65" spans="1:11" s="49" customFormat="1" x14ac:dyDescent="0.2">
      <c r="B65" s="171"/>
      <c r="C65" s="97"/>
      <c r="D65" s="97"/>
      <c r="E65" s="102"/>
      <c r="F65" s="114"/>
      <c r="G65" s="98"/>
      <c r="H65" s="99"/>
      <c r="I65" s="170"/>
    </row>
    <row r="66" spans="1:11" s="49" customFormat="1" x14ac:dyDescent="0.2">
      <c r="B66" s="171"/>
      <c r="C66" s="97"/>
      <c r="D66" s="97"/>
      <c r="E66" s="97"/>
      <c r="F66" s="98"/>
      <c r="G66" s="98"/>
      <c r="H66" s="98"/>
      <c r="I66" s="170"/>
    </row>
    <row r="67" spans="1:11" s="49" customFormat="1" x14ac:dyDescent="0.2">
      <c r="B67" s="171"/>
      <c r="C67" s="102" t="s">
        <v>217</v>
      </c>
      <c r="D67" s="102"/>
      <c r="E67" s="102"/>
      <c r="F67" s="98"/>
      <c r="G67" s="98"/>
      <c r="H67" s="99">
        <f>I36</f>
        <v>834.05159999999989</v>
      </c>
      <c r="I67" s="170"/>
    </row>
    <row r="68" spans="1:11" s="49" customFormat="1" x14ac:dyDescent="0.2">
      <c r="B68" s="171"/>
      <c r="C68" s="98"/>
      <c r="D68" s="98"/>
      <c r="E68" s="98"/>
      <c r="F68" s="98"/>
      <c r="G68" s="98"/>
      <c r="H68" s="98"/>
      <c r="I68" s="170"/>
    </row>
    <row r="69" spans="1:11" s="49" customFormat="1" ht="21.75" customHeight="1" thickBot="1" x14ac:dyDescent="0.25">
      <c r="B69" s="175"/>
      <c r="C69" s="117" t="s">
        <v>102</v>
      </c>
      <c r="D69" s="117"/>
      <c r="E69" s="117"/>
      <c r="F69" s="118"/>
      <c r="G69" s="118"/>
      <c r="H69" s="119">
        <f>H62+H64+H67</f>
        <v>20584.391599999999</v>
      </c>
      <c r="I69" s="176"/>
    </row>
    <row r="70" spans="1:11" s="49" customFormat="1" ht="12.75" thickTop="1" x14ac:dyDescent="0.2">
      <c r="B70" s="163"/>
      <c r="C70" s="67"/>
      <c r="D70" s="67"/>
      <c r="E70" s="67"/>
      <c r="F70" s="67"/>
      <c r="G70" s="67"/>
      <c r="H70" s="67"/>
      <c r="I70" s="164"/>
    </row>
    <row r="71" spans="1:11" s="49" customFormat="1" ht="12.75" thickBot="1" x14ac:dyDescent="0.25">
      <c r="B71" s="163"/>
      <c r="C71" s="67"/>
      <c r="D71" s="67"/>
      <c r="E71" s="67"/>
      <c r="F71" s="67"/>
      <c r="G71" s="67"/>
      <c r="H71" s="67"/>
      <c r="I71" s="164"/>
    </row>
    <row r="72" spans="1:11" s="49" customFormat="1" ht="12.75" thickTop="1" x14ac:dyDescent="0.2">
      <c r="B72" s="177" t="s">
        <v>103</v>
      </c>
      <c r="C72" s="208"/>
      <c r="D72" s="67"/>
      <c r="E72" s="67"/>
      <c r="F72" s="67"/>
      <c r="G72" s="67"/>
      <c r="H72" s="67"/>
      <c r="I72" s="164"/>
    </row>
    <row r="73" spans="1:11" s="49" customFormat="1" x14ac:dyDescent="0.2">
      <c r="B73" s="178" t="s">
        <v>104</v>
      </c>
      <c r="C73" s="209" t="str">
        <f>E19</f>
        <v>X Pty Ltd</v>
      </c>
      <c r="D73" s="67"/>
      <c r="E73" s="67"/>
      <c r="F73" s="67"/>
      <c r="G73" s="67"/>
      <c r="H73" s="67"/>
      <c r="I73" s="164"/>
    </row>
    <row r="74" spans="1:11" s="49" customFormat="1" x14ac:dyDescent="0.2">
      <c r="B74" s="178" t="s">
        <v>105</v>
      </c>
      <c r="C74" s="210"/>
      <c r="D74" s="67"/>
      <c r="E74" s="67"/>
      <c r="F74" s="67"/>
      <c r="G74" s="67"/>
      <c r="H74" s="67"/>
      <c r="I74" s="164"/>
    </row>
    <row r="75" spans="1:11" s="49" customFormat="1" x14ac:dyDescent="0.2">
      <c r="B75" s="178"/>
      <c r="C75" s="211"/>
      <c r="D75" s="67"/>
      <c r="E75" s="67"/>
      <c r="F75" s="67"/>
      <c r="G75" s="67"/>
      <c r="H75" s="67"/>
      <c r="I75" s="164"/>
    </row>
    <row r="76" spans="1:11" s="49" customFormat="1" ht="12.75" thickBot="1" x14ac:dyDescent="0.25">
      <c r="B76" s="179" t="s">
        <v>106</v>
      </c>
      <c r="C76" s="212"/>
      <c r="D76" s="67"/>
      <c r="E76" s="67"/>
      <c r="F76" s="67"/>
      <c r="G76" s="67"/>
      <c r="H76" s="67"/>
      <c r="I76" s="164"/>
    </row>
    <row r="77" spans="1:11" s="49" customFormat="1" ht="13.5" thickTop="1" thickBot="1" x14ac:dyDescent="0.25">
      <c r="B77" s="180"/>
      <c r="C77" s="85"/>
      <c r="D77" s="85"/>
      <c r="E77" s="85"/>
      <c r="F77" s="85"/>
      <c r="G77" s="85"/>
      <c r="H77" s="85"/>
      <c r="I77" s="135"/>
    </row>
    <row r="78" spans="1:11" s="49" customFormat="1" x14ac:dyDescent="0.2">
      <c r="B78" s="141"/>
    </row>
    <row r="79" spans="1:11" s="158" customFormat="1" ht="34.5" customHeight="1" x14ac:dyDescent="0.2">
      <c r="A79" s="348" t="s">
        <v>186</v>
      </c>
      <c r="B79" s="348"/>
      <c r="C79" s="348"/>
      <c r="D79" s="348"/>
      <c r="E79" s="348"/>
      <c r="F79" s="348"/>
      <c r="G79" s="348"/>
      <c r="H79" s="348"/>
      <c r="I79" s="348"/>
      <c r="J79" s="348"/>
      <c r="K79" s="220"/>
    </row>
    <row r="80" spans="1:11" s="158" customFormat="1" ht="33.75" customHeight="1" x14ac:dyDescent="0.2">
      <c r="A80" s="348" t="s">
        <v>107</v>
      </c>
      <c r="B80" s="348"/>
      <c r="C80" s="348"/>
      <c r="D80" s="348"/>
      <c r="E80" s="348"/>
      <c r="F80" s="348"/>
      <c r="G80" s="348"/>
      <c r="H80" s="348"/>
      <c r="I80" s="348"/>
      <c r="J80" s="348"/>
      <c r="K80" s="220"/>
    </row>
    <row r="81" spans="1:11" s="158" customFormat="1" ht="32.25" customHeight="1" x14ac:dyDescent="0.2">
      <c r="A81" s="348" t="s">
        <v>108</v>
      </c>
      <c r="B81" s="348"/>
      <c r="C81" s="348"/>
      <c r="D81" s="348"/>
      <c r="E81" s="348"/>
      <c r="F81" s="348"/>
      <c r="G81" s="348"/>
      <c r="H81" s="348"/>
      <c r="I81" s="348"/>
      <c r="J81" s="348"/>
      <c r="K81" s="220"/>
    </row>
    <row r="82" spans="1:11" x14ac:dyDescent="0.2">
      <c r="G82" s="217"/>
      <c r="H82" s="217"/>
    </row>
    <row r="83" spans="1:11" x14ac:dyDescent="0.2">
      <c r="B83" s="218"/>
      <c r="G83" s="217"/>
      <c r="H83" s="217"/>
    </row>
    <row r="84" spans="1:11" x14ac:dyDescent="0.2">
      <c r="B84" s="218"/>
      <c r="G84" s="217"/>
      <c r="H84" s="217"/>
    </row>
    <row r="85" spans="1:11" x14ac:dyDescent="0.2">
      <c r="B85" s="218"/>
      <c r="G85" s="217"/>
      <c r="H85" s="217"/>
    </row>
    <row r="86" spans="1:11" x14ac:dyDescent="0.2">
      <c r="B86" s="218"/>
      <c r="G86" s="217"/>
    </row>
    <row r="87" spans="1:11" x14ac:dyDescent="0.2">
      <c r="B87" s="218"/>
    </row>
    <row r="88" spans="1:11" x14ac:dyDescent="0.2">
      <c r="B88" s="218"/>
    </row>
    <row r="89" spans="1:11" x14ac:dyDescent="0.2">
      <c r="B89" s="218"/>
    </row>
    <row r="90" spans="1:11" x14ac:dyDescent="0.2">
      <c r="B90" s="218"/>
    </row>
    <row r="91" spans="1:11" x14ac:dyDescent="0.2">
      <c r="B91" s="218"/>
    </row>
    <row r="92" spans="1:11" x14ac:dyDescent="0.2">
      <c r="B92" s="218"/>
    </row>
    <row r="93" spans="1:11" x14ac:dyDescent="0.2">
      <c r="B93" s="218"/>
    </row>
    <row r="94" spans="1:11" x14ac:dyDescent="0.2">
      <c r="B94" s="218"/>
    </row>
    <row r="95" spans="1:11" x14ac:dyDescent="0.2">
      <c r="B95" s="218"/>
    </row>
    <row r="96" spans="1:11" x14ac:dyDescent="0.2">
      <c r="B96" s="218"/>
    </row>
    <row r="97" spans="2:2" x14ac:dyDescent="0.2">
      <c r="B97" s="218"/>
    </row>
    <row r="98" spans="2:2" x14ac:dyDescent="0.2">
      <c r="B98" s="218"/>
    </row>
    <row r="99" spans="2:2" x14ac:dyDescent="0.2">
      <c r="B99" s="218"/>
    </row>
    <row r="100" spans="2:2" x14ac:dyDescent="0.2">
      <c r="B100" s="218"/>
    </row>
    <row r="101" spans="2:2" x14ac:dyDescent="0.2">
      <c r="B101" s="218"/>
    </row>
    <row r="102" spans="2:2" x14ac:dyDescent="0.2">
      <c r="B102" s="218"/>
    </row>
    <row r="103" spans="2:2" x14ac:dyDescent="0.2">
      <c r="B103" s="218"/>
    </row>
    <row r="104" spans="2:2" x14ac:dyDescent="0.2">
      <c r="B104" s="218"/>
    </row>
    <row r="105" spans="2:2" x14ac:dyDescent="0.2">
      <c r="B105" s="218"/>
    </row>
    <row r="106" spans="2:2" x14ac:dyDescent="0.2">
      <c r="B106" s="218"/>
    </row>
    <row r="107" spans="2:2" x14ac:dyDescent="0.2">
      <c r="B107" s="218"/>
    </row>
    <row r="108" spans="2:2" x14ac:dyDescent="0.2">
      <c r="B108" s="218"/>
    </row>
    <row r="109" spans="2:2" x14ac:dyDescent="0.2">
      <c r="B109" s="218"/>
    </row>
    <row r="110" spans="2:2" x14ac:dyDescent="0.2">
      <c r="B110" s="218"/>
    </row>
    <row r="111" spans="2:2" x14ac:dyDescent="0.2">
      <c r="B111" s="218"/>
    </row>
    <row r="112" spans="2:2" x14ac:dyDescent="0.2">
      <c r="B112" s="218"/>
    </row>
    <row r="113" spans="2:2" x14ac:dyDescent="0.2">
      <c r="B113" s="218"/>
    </row>
    <row r="114" spans="2:2" x14ac:dyDescent="0.2">
      <c r="B114" s="218"/>
    </row>
    <row r="115" spans="2:2" x14ac:dyDescent="0.2">
      <c r="B115" s="218"/>
    </row>
    <row r="116" spans="2:2" x14ac:dyDescent="0.2">
      <c r="B116" s="218"/>
    </row>
    <row r="117" spans="2:2" x14ac:dyDescent="0.2">
      <c r="B117" s="218"/>
    </row>
    <row r="118" spans="2:2" x14ac:dyDescent="0.2">
      <c r="B118" s="218"/>
    </row>
    <row r="119" spans="2:2" x14ac:dyDescent="0.2">
      <c r="B119" s="218"/>
    </row>
    <row r="120" spans="2:2" x14ac:dyDescent="0.2">
      <c r="B120" s="218"/>
    </row>
    <row r="121" spans="2:2" x14ac:dyDescent="0.2">
      <c r="B121" s="218"/>
    </row>
    <row r="122" spans="2:2" x14ac:dyDescent="0.2">
      <c r="B122" s="218"/>
    </row>
    <row r="123" spans="2:2" x14ac:dyDescent="0.2">
      <c r="B123" s="218"/>
    </row>
    <row r="124" spans="2:2" x14ac:dyDescent="0.2">
      <c r="B124" s="218"/>
    </row>
    <row r="125" spans="2:2" x14ac:dyDescent="0.2">
      <c r="B125" s="218"/>
    </row>
    <row r="126" spans="2:2" x14ac:dyDescent="0.2">
      <c r="B126" s="218"/>
    </row>
    <row r="127" spans="2:2" x14ac:dyDescent="0.2">
      <c r="B127" s="218"/>
    </row>
    <row r="128" spans="2:2" x14ac:dyDescent="0.2">
      <c r="B128" s="218"/>
    </row>
    <row r="129" spans="2:2" x14ac:dyDescent="0.2">
      <c r="B129" s="218"/>
    </row>
    <row r="130" spans="2:2" x14ac:dyDescent="0.2">
      <c r="B130" s="218"/>
    </row>
    <row r="131" spans="2:2" x14ac:dyDescent="0.2">
      <c r="B131" s="218"/>
    </row>
    <row r="132" spans="2:2" x14ac:dyDescent="0.2">
      <c r="B132" s="218"/>
    </row>
    <row r="133" spans="2:2" x14ac:dyDescent="0.2">
      <c r="B133" s="218"/>
    </row>
    <row r="134" spans="2:2" x14ac:dyDescent="0.2">
      <c r="B134" s="218"/>
    </row>
    <row r="135" spans="2:2" x14ac:dyDescent="0.2">
      <c r="B135" s="218"/>
    </row>
    <row r="136" spans="2:2" x14ac:dyDescent="0.2">
      <c r="B136" s="218"/>
    </row>
    <row r="137" spans="2:2" x14ac:dyDescent="0.2">
      <c r="B137" s="218"/>
    </row>
    <row r="138" spans="2:2" x14ac:dyDescent="0.2">
      <c r="B138" s="218"/>
    </row>
    <row r="139" spans="2:2" x14ac:dyDescent="0.2">
      <c r="B139" s="218"/>
    </row>
    <row r="140" spans="2:2" x14ac:dyDescent="0.2">
      <c r="B140" s="218"/>
    </row>
    <row r="141" spans="2:2" x14ac:dyDescent="0.2">
      <c r="B141" s="218"/>
    </row>
    <row r="142" spans="2:2" x14ac:dyDescent="0.2">
      <c r="B142" s="218"/>
    </row>
    <row r="143" spans="2:2" x14ac:dyDescent="0.2">
      <c r="B143" s="218"/>
    </row>
    <row r="144" spans="2:2" x14ac:dyDescent="0.2">
      <c r="B144" s="218"/>
    </row>
    <row r="145" spans="2:2" x14ac:dyDescent="0.2">
      <c r="B145" s="218"/>
    </row>
    <row r="146" spans="2:2" x14ac:dyDescent="0.2">
      <c r="B146" s="218"/>
    </row>
    <row r="147" spans="2:2" x14ac:dyDescent="0.2">
      <c r="B147" s="218"/>
    </row>
    <row r="148" spans="2:2" x14ac:dyDescent="0.2">
      <c r="B148" s="218"/>
    </row>
    <row r="149" spans="2:2" x14ac:dyDescent="0.2">
      <c r="B149" s="218"/>
    </row>
    <row r="150" spans="2:2" x14ac:dyDescent="0.2">
      <c r="B150" s="218"/>
    </row>
    <row r="151" spans="2:2" x14ac:dyDescent="0.2">
      <c r="B151" s="218"/>
    </row>
    <row r="152" spans="2:2" x14ac:dyDescent="0.2">
      <c r="B152" s="218"/>
    </row>
    <row r="153" spans="2:2" x14ac:dyDescent="0.2">
      <c r="B153" s="218"/>
    </row>
    <row r="154" spans="2:2" x14ac:dyDescent="0.2">
      <c r="B154" s="218"/>
    </row>
    <row r="155" spans="2:2" x14ac:dyDescent="0.2">
      <c r="B155" s="218"/>
    </row>
    <row r="156" spans="2:2" x14ac:dyDescent="0.2">
      <c r="B156" s="218"/>
    </row>
    <row r="157" spans="2:2" x14ac:dyDescent="0.2">
      <c r="B157" s="218"/>
    </row>
    <row r="158" spans="2:2" x14ac:dyDescent="0.2">
      <c r="B158" s="218"/>
    </row>
    <row r="159" spans="2:2" x14ac:dyDescent="0.2">
      <c r="B159" s="218"/>
    </row>
    <row r="160" spans="2:2" x14ac:dyDescent="0.2">
      <c r="B160" s="218"/>
    </row>
    <row r="161" spans="2:2" x14ac:dyDescent="0.2">
      <c r="B161" s="218"/>
    </row>
    <row r="162" spans="2:2" x14ac:dyDescent="0.2">
      <c r="B162" s="218"/>
    </row>
    <row r="163" spans="2:2" x14ac:dyDescent="0.2">
      <c r="B163" s="218"/>
    </row>
    <row r="164" spans="2:2" x14ac:dyDescent="0.2">
      <c r="B164" s="218"/>
    </row>
    <row r="165" spans="2:2" x14ac:dyDescent="0.2">
      <c r="B165" s="218"/>
    </row>
    <row r="166" spans="2:2" x14ac:dyDescent="0.2">
      <c r="B166" s="218"/>
    </row>
    <row r="167" spans="2:2" x14ac:dyDescent="0.2">
      <c r="B167" s="218"/>
    </row>
    <row r="168" spans="2:2" x14ac:dyDescent="0.2">
      <c r="B168" s="218"/>
    </row>
    <row r="169" spans="2:2" x14ac:dyDescent="0.2">
      <c r="B169" s="218"/>
    </row>
    <row r="170" spans="2:2" x14ac:dyDescent="0.2">
      <c r="B170" s="218"/>
    </row>
    <row r="171" spans="2:2" x14ac:dyDescent="0.2">
      <c r="B171" s="218"/>
    </row>
    <row r="172" spans="2:2" x14ac:dyDescent="0.2">
      <c r="B172" s="218"/>
    </row>
    <row r="173" spans="2:2" x14ac:dyDescent="0.2">
      <c r="B173" s="218"/>
    </row>
    <row r="174" spans="2:2" x14ac:dyDescent="0.2">
      <c r="B174" s="218"/>
    </row>
    <row r="175" spans="2:2" x14ac:dyDescent="0.2">
      <c r="B175" s="218"/>
    </row>
    <row r="176" spans="2:2" x14ac:dyDescent="0.2">
      <c r="B176" s="218"/>
    </row>
    <row r="177" spans="2:2" x14ac:dyDescent="0.2">
      <c r="B177" s="218"/>
    </row>
    <row r="178" spans="2:2" x14ac:dyDescent="0.2">
      <c r="B178" s="218"/>
    </row>
    <row r="179" spans="2:2" x14ac:dyDescent="0.2">
      <c r="B179" s="218"/>
    </row>
    <row r="180" spans="2:2" x14ac:dyDescent="0.2">
      <c r="B180" s="218"/>
    </row>
    <row r="181" spans="2:2" x14ac:dyDescent="0.2">
      <c r="B181" s="218"/>
    </row>
    <row r="182" spans="2:2" x14ac:dyDescent="0.2">
      <c r="B182" s="218"/>
    </row>
    <row r="183" spans="2:2" x14ac:dyDescent="0.2">
      <c r="B183" s="218"/>
    </row>
    <row r="184" spans="2:2" x14ac:dyDescent="0.2">
      <c r="B184" s="218"/>
    </row>
    <row r="185" spans="2:2" x14ac:dyDescent="0.2">
      <c r="B185" s="218"/>
    </row>
    <row r="186" spans="2:2" x14ac:dyDescent="0.2">
      <c r="B186" s="218"/>
    </row>
    <row r="187" spans="2:2" x14ac:dyDescent="0.2">
      <c r="B187" s="218"/>
    </row>
    <row r="188" spans="2:2" x14ac:dyDescent="0.2">
      <c r="B188" s="218"/>
    </row>
    <row r="189" spans="2:2" x14ac:dyDescent="0.2">
      <c r="B189" s="218"/>
    </row>
    <row r="190" spans="2:2" x14ac:dyDescent="0.2">
      <c r="B190" s="218"/>
    </row>
    <row r="191" spans="2:2" x14ac:dyDescent="0.2">
      <c r="B191" s="218"/>
    </row>
    <row r="192" spans="2:2" x14ac:dyDescent="0.2">
      <c r="B192" s="218"/>
    </row>
    <row r="193" spans="2:2" x14ac:dyDescent="0.2">
      <c r="B193" s="218"/>
    </row>
    <row r="194" spans="2:2" x14ac:dyDescent="0.2">
      <c r="B194" s="218"/>
    </row>
    <row r="195" spans="2:2" x14ac:dyDescent="0.2">
      <c r="B195" s="218"/>
    </row>
    <row r="196" spans="2:2" x14ac:dyDescent="0.2">
      <c r="B196" s="218"/>
    </row>
    <row r="197" spans="2:2" x14ac:dyDescent="0.2">
      <c r="B197" s="218"/>
    </row>
    <row r="198" spans="2:2" x14ac:dyDescent="0.2">
      <c r="B198" s="218"/>
    </row>
    <row r="199" spans="2:2" x14ac:dyDescent="0.2">
      <c r="B199" s="218"/>
    </row>
    <row r="200" spans="2:2" x14ac:dyDescent="0.2">
      <c r="B200" s="218"/>
    </row>
    <row r="201" spans="2:2" x14ac:dyDescent="0.2">
      <c r="B201" s="218"/>
    </row>
    <row r="202" spans="2:2" x14ac:dyDescent="0.2">
      <c r="B202" s="218"/>
    </row>
    <row r="203" spans="2:2" x14ac:dyDescent="0.2">
      <c r="B203" s="218"/>
    </row>
    <row r="204" spans="2:2" x14ac:dyDescent="0.2">
      <c r="B204" s="218"/>
    </row>
    <row r="205" spans="2:2" x14ac:dyDescent="0.2">
      <c r="B205" s="218"/>
    </row>
    <row r="206" spans="2:2" x14ac:dyDescent="0.2">
      <c r="B206" s="218"/>
    </row>
    <row r="207" spans="2:2" x14ac:dyDescent="0.2">
      <c r="B207" s="218"/>
    </row>
    <row r="208" spans="2:2" x14ac:dyDescent="0.2">
      <c r="B208" s="218"/>
    </row>
    <row r="209" spans="2:2" x14ac:dyDescent="0.2">
      <c r="B209" s="218"/>
    </row>
    <row r="210" spans="2:2" x14ac:dyDescent="0.2">
      <c r="B210" s="218"/>
    </row>
    <row r="211" spans="2:2" x14ac:dyDescent="0.2">
      <c r="B211" s="218"/>
    </row>
    <row r="212" spans="2:2" x14ac:dyDescent="0.2">
      <c r="B212" s="218"/>
    </row>
    <row r="213" spans="2:2" x14ac:dyDescent="0.2">
      <c r="B213" s="218"/>
    </row>
    <row r="214" spans="2:2" x14ac:dyDescent="0.2">
      <c r="B214" s="218"/>
    </row>
    <row r="215" spans="2:2" x14ac:dyDescent="0.2">
      <c r="B215" s="218"/>
    </row>
    <row r="216" spans="2:2" x14ac:dyDescent="0.2">
      <c r="B216" s="218"/>
    </row>
    <row r="217" spans="2:2" x14ac:dyDescent="0.2">
      <c r="B217" s="218"/>
    </row>
    <row r="218" spans="2:2" x14ac:dyDescent="0.2">
      <c r="B218" s="218"/>
    </row>
    <row r="219" spans="2:2" x14ac:dyDescent="0.2">
      <c r="B219" s="218"/>
    </row>
    <row r="220" spans="2:2" x14ac:dyDescent="0.2">
      <c r="B220" s="218"/>
    </row>
    <row r="221" spans="2:2" x14ac:dyDescent="0.2">
      <c r="B221" s="218"/>
    </row>
    <row r="222" spans="2:2" x14ac:dyDescent="0.2">
      <c r="B222" s="218"/>
    </row>
    <row r="223" spans="2:2" x14ac:dyDescent="0.2">
      <c r="B223" s="218"/>
    </row>
    <row r="224" spans="2:2" x14ac:dyDescent="0.2">
      <c r="B224" s="218"/>
    </row>
    <row r="225" spans="2:2" x14ac:dyDescent="0.2">
      <c r="B225" s="218"/>
    </row>
    <row r="226" spans="2:2" x14ac:dyDescent="0.2">
      <c r="B226" s="218"/>
    </row>
    <row r="227" spans="2:2" x14ac:dyDescent="0.2">
      <c r="B227" s="218"/>
    </row>
    <row r="228" spans="2:2" x14ac:dyDescent="0.2">
      <c r="B228" s="218"/>
    </row>
    <row r="229" spans="2:2" x14ac:dyDescent="0.2">
      <c r="B229" s="218"/>
    </row>
    <row r="230" spans="2:2" x14ac:dyDescent="0.2">
      <c r="B230" s="218"/>
    </row>
    <row r="231" spans="2:2" x14ac:dyDescent="0.2">
      <c r="B231" s="218"/>
    </row>
    <row r="232" spans="2:2" x14ac:dyDescent="0.2">
      <c r="B232" s="218"/>
    </row>
    <row r="233" spans="2:2" x14ac:dyDescent="0.2">
      <c r="B233" s="218"/>
    </row>
    <row r="234" spans="2:2" x14ac:dyDescent="0.2">
      <c r="B234" s="218"/>
    </row>
    <row r="235" spans="2:2" x14ac:dyDescent="0.2">
      <c r="B235" s="218"/>
    </row>
    <row r="236" spans="2:2" x14ac:dyDescent="0.2">
      <c r="B236" s="218"/>
    </row>
    <row r="237" spans="2:2" x14ac:dyDescent="0.2">
      <c r="B237" s="218"/>
    </row>
    <row r="238" spans="2:2" x14ac:dyDescent="0.2">
      <c r="B238" s="218"/>
    </row>
    <row r="239" spans="2:2" x14ac:dyDescent="0.2">
      <c r="B239" s="218"/>
    </row>
    <row r="240" spans="2:2" x14ac:dyDescent="0.2">
      <c r="B240" s="218"/>
    </row>
    <row r="241" spans="2:2" x14ac:dyDescent="0.2">
      <c r="B241" s="218"/>
    </row>
    <row r="242" spans="2:2" x14ac:dyDescent="0.2">
      <c r="B242" s="218"/>
    </row>
    <row r="243" spans="2:2" x14ac:dyDescent="0.2">
      <c r="B243" s="218"/>
    </row>
    <row r="244" spans="2:2" x14ac:dyDescent="0.2">
      <c r="B244" s="218"/>
    </row>
    <row r="245" spans="2:2" x14ac:dyDescent="0.2">
      <c r="B245" s="218"/>
    </row>
    <row r="246" spans="2:2" x14ac:dyDescent="0.2">
      <c r="B246" s="218"/>
    </row>
    <row r="247" spans="2:2" x14ac:dyDescent="0.2">
      <c r="B247" s="218"/>
    </row>
    <row r="248" spans="2:2" x14ac:dyDescent="0.2">
      <c r="B248" s="218"/>
    </row>
    <row r="249" spans="2:2" x14ac:dyDescent="0.2">
      <c r="B249" s="218"/>
    </row>
    <row r="250" spans="2:2" x14ac:dyDescent="0.2">
      <c r="B250" s="218"/>
    </row>
    <row r="251" spans="2:2" x14ac:dyDescent="0.2">
      <c r="B251" s="218"/>
    </row>
    <row r="252" spans="2:2" x14ac:dyDescent="0.2">
      <c r="B252" s="218"/>
    </row>
    <row r="253" spans="2:2" x14ac:dyDescent="0.2">
      <c r="B253" s="218"/>
    </row>
    <row r="254" spans="2:2" x14ac:dyDescent="0.2">
      <c r="B254" s="218"/>
    </row>
    <row r="255" spans="2:2" x14ac:dyDescent="0.2">
      <c r="B255" s="218"/>
    </row>
    <row r="256" spans="2:2" x14ac:dyDescent="0.2">
      <c r="B256" s="218"/>
    </row>
    <row r="257" spans="2:2" x14ac:dyDescent="0.2">
      <c r="B257" s="218"/>
    </row>
    <row r="258" spans="2:2" x14ac:dyDescent="0.2">
      <c r="B258" s="218"/>
    </row>
    <row r="259" spans="2:2" x14ac:dyDescent="0.2">
      <c r="B259" s="218"/>
    </row>
    <row r="260" spans="2:2" x14ac:dyDescent="0.2">
      <c r="B260" s="218"/>
    </row>
    <row r="261" spans="2:2" x14ac:dyDescent="0.2">
      <c r="B261" s="218"/>
    </row>
    <row r="262" spans="2:2" x14ac:dyDescent="0.2">
      <c r="B262" s="218"/>
    </row>
    <row r="263" spans="2:2" x14ac:dyDescent="0.2">
      <c r="B263" s="218"/>
    </row>
    <row r="264" spans="2:2" x14ac:dyDescent="0.2">
      <c r="B264" s="218"/>
    </row>
    <row r="265" spans="2:2" x14ac:dyDescent="0.2">
      <c r="B265" s="218"/>
    </row>
    <row r="266" spans="2:2" x14ac:dyDescent="0.2">
      <c r="B266" s="218"/>
    </row>
    <row r="267" spans="2:2" x14ac:dyDescent="0.2">
      <c r="B267" s="218"/>
    </row>
    <row r="268" spans="2:2" x14ac:dyDescent="0.2">
      <c r="B268" s="218"/>
    </row>
    <row r="269" spans="2:2" x14ac:dyDescent="0.2">
      <c r="B269" s="218"/>
    </row>
    <row r="270" spans="2:2" x14ac:dyDescent="0.2">
      <c r="B270" s="218"/>
    </row>
    <row r="271" spans="2:2" x14ac:dyDescent="0.2">
      <c r="B271" s="218"/>
    </row>
    <row r="272" spans="2:2" x14ac:dyDescent="0.2">
      <c r="B272" s="218"/>
    </row>
    <row r="273" spans="2:2" x14ac:dyDescent="0.2">
      <c r="B273" s="218"/>
    </row>
    <row r="274" spans="2:2" x14ac:dyDescent="0.2">
      <c r="B274" s="218"/>
    </row>
    <row r="275" spans="2:2" x14ac:dyDescent="0.2">
      <c r="B275" s="218"/>
    </row>
    <row r="276" spans="2:2" x14ac:dyDescent="0.2">
      <c r="B276" s="218"/>
    </row>
    <row r="277" spans="2:2" x14ac:dyDescent="0.2">
      <c r="B277" s="218"/>
    </row>
    <row r="278" spans="2:2" x14ac:dyDescent="0.2">
      <c r="B278" s="218"/>
    </row>
    <row r="279" spans="2:2" x14ac:dyDescent="0.2">
      <c r="B279" s="218"/>
    </row>
    <row r="280" spans="2:2" x14ac:dyDescent="0.2">
      <c r="B280" s="218"/>
    </row>
    <row r="281" spans="2:2" x14ac:dyDescent="0.2">
      <c r="B281" s="218"/>
    </row>
    <row r="282" spans="2:2" x14ac:dyDescent="0.2">
      <c r="B282" s="218"/>
    </row>
    <row r="283" spans="2:2" x14ac:dyDescent="0.2">
      <c r="B283" s="218"/>
    </row>
    <row r="284" spans="2:2" x14ac:dyDescent="0.2">
      <c r="B284" s="218"/>
    </row>
    <row r="285" spans="2:2" x14ac:dyDescent="0.2">
      <c r="B285" s="218"/>
    </row>
    <row r="286" spans="2:2" x14ac:dyDescent="0.2">
      <c r="B286" s="218"/>
    </row>
    <row r="287" spans="2:2" x14ac:dyDescent="0.2">
      <c r="B287" s="218"/>
    </row>
    <row r="288" spans="2:2" x14ac:dyDescent="0.2">
      <c r="B288" s="218"/>
    </row>
    <row r="289" spans="2:2" x14ac:dyDescent="0.2">
      <c r="B289" s="218"/>
    </row>
    <row r="290" spans="2:2" x14ac:dyDescent="0.2">
      <c r="B290" s="218"/>
    </row>
    <row r="291" spans="2:2" x14ac:dyDescent="0.2">
      <c r="B291" s="218"/>
    </row>
    <row r="292" spans="2:2" x14ac:dyDescent="0.2">
      <c r="B292" s="218"/>
    </row>
    <row r="293" spans="2:2" x14ac:dyDescent="0.2">
      <c r="B293" s="218"/>
    </row>
    <row r="294" spans="2:2" x14ac:dyDescent="0.2">
      <c r="B294" s="218"/>
    </row>
    <row r="295" spans="2:2" x14ac:dyDescent="0.2">
      <c r="B295" s="218"/>
    </row>
    <row r="296" spans="2:2" x14ac:dyDescent="0.2">
      <c r="B296" s="218"/>
    </row>
    <row r="297" spans="2:2" x14ac:dyDescent="0.2">
      <c r="B297" s="218"/>
    </row>
    <row r="298" spans="2:2" x14ac:dyDescent="0.2">
      <c r="B298" s="218"/>
    </row>
    <row r="299" spans="2:2" x14ac:dyDescent="0.2">
      <c r="B299" s="218"/>
    </row>
    <row r="300" spans="2:2" x14ac:dyDescent="0.2">
      <c r="B300" s="218"/>
    </row>
    <row r="301" spans="2:2" x14ac:dyDescent="0.2">
      <c r="B301" s="218"/>
    </row>
    <row r="302" spans="2:2" x14ac:dyDescent="0.2">
      <c r="B302" s="218"/>
    </row>
    <row r="303" spans="2:2" x14ac:dyDescent="0.2">
      <c r="B303" s="218"/>
    </row>
    <row r="304" spans="2:2" x14ac:dyDescent="0.2">
      <c r="B304" s="218"/>
    </row>
    <row r="305" spans="2:2" x14ac:dyDescent="0.2">
      <c r="B305" s="218"/>
    </row>
    <row r="306" spans="2:2" x14ac:dyDescent="0.2">
      <c r="B306" s="218"/>
    </row>
    <row r="307" spans="2:2" x14ac:dyDescent="0.2">
      <c r="B307" s="218"/>
    </row>
    <row r="308" spans="2:2" x14ac:dyDescent="0.2">
      <c r="B308" s="218"/>
    </row>
    <row r="309" spans="2:2" x14ac:dyDescent="0.2">
      <c r="B309" s="218"/>
    </row>
    <row r="310" spans="2:2" x14ac:dyDescent="0.2">
      <c r="B310" s="218"/>
    </row>
    <row r="311" spans="2:2" x14ac:dyDescent="0.2">
      <c r="B311" s="218"/>
    </row>
    <row r="312" spans="2:2" x14ac:dyDescent="0.2">
      <c r="B312" s="218"/>
    </row>
    <row r="313" spans="2:2" x14ac:dyDescent="0.2">
      <c r="B313" s="218"/>
    </row>
    <row r="314" spans="2:2" x14ac:dyDescent="0.2">
      <c r="B314" s="218"/>
    </row>
    <row r="315" spans="2:2" x14ac:dyDescent="0.2">
      <c r="B315" s="218"/>
    </row>
    <row r="316" spans="2:2" x14ac:dyDescent="0.2">
      <c r="B316" s="218"/>
    </row>
    <row r="317" spans="2:2" x14ac:dyDescent="0.2">
      <c r="B317" s="218"/>
    </row>
    <row r="318" spans="2:2" x14ac:dyDescent="0.2">
      <c r="B318" s="218"/>
    </row>
    <row r="319" spans="2:2" x14ac:dyDescent="0.2">
      <c r="B319" s="218"/>
    </row>
    <row r="320" spans="2:2" x14ac:dyDescent="0.2">
      <c r="B320" s="218"/>
    </row>
    <row r="321" spans="2:2" x14ac:dyDescent="0.2">
      <c r="B321" s="218"/>
    </row>
    <row r="322" spans="2:2" x14ac:dyDescent="0.2">
      <c r="B322" s="218"/>
    </row>
    <row r="323" spans="2:2" x14ac:dyDescent="0.2">
      <c r="B323" s="218"/>
    </row>
    <row r="324" spans="2:2" x14ac:dyDescent="0.2">
      <c r="B324" s="218"/>
    </row>
    <row r="325" spans="2:2" x14ac:dyDescent="0.2">
      <c r="B325" s="218"/>
    </row>
    <row r="326" spans="2:2" x14ac:dyDescent="0.2">
      <c r="B326" s="218"/>
    </row>
    <row r="327" spans="2:2" x14ac:dyDescent="0.2">
      <c r="B327" s="218"/>
    </row>
    <row r="328" spans="2:2" x14ac:dyDescent="0.2">
      <c r="B328" s="218"/>
    </row>
    <row r="329" spans="2:2" x14ac:dyDescent="0.2">
      <c r="B329" s="218"/>
    </row>
    <row r="330" spans="2:2" x14ac:dyDescent="0.2">
      <c r="B330" s="218"/>
    </row>
    <row r="331" spans="2:2" x14ac:dyDescent="0.2">
      <c r="B331" s="218"/>
    </row>
    <row r="332" spans="2:2" x14ac:dyDescent="0.2">
      <c r="B332" s="218"/>
    </row>
    <row r="333" spans="2:2" x14ac:dyDescent="0.2">
      <c r="B333" s="218"/>
    </row>
    <row r="334" spans="2:2" x14ac:dyDescent="0.2">
      <c r="B334" s="218"/>
    </row>
    <row r="335" spans="2:2" x14ac:dyDescent="0.2">
      <c r="B335" s="218"/>
    </row>
    <row r="336" spans="2:2" x14ac:dyDescent="0.2">
      <c r="B336" s="218"/>
    </row>
    <row r="337" spans="2:2" x14ac:dyDescent="0.2">
      <c r="B337" s="218"/>
    </row>
    <row r="338" spans="2:2" x14ac:dyDescent="0.2">
      <c r="B338" s="218"/>
    </row>
    <row r="339" spans="2:2" x14ac:dyDescent="0.2">
      <c r="B339" s="218"/>
    </row>
    <row r="340" spans="2:2" x14ac:dyDescent="0.2">
      <c r="B340" s="218"/>
    </row>
    <row r="341" spans="2:2" x14ac:dyDescent="0.2">
      <c r="B341" s="218"/>
    </row>
    <row r="342" spans="2:2" x14ac:dyDescent="0.2">
      <c r="B342" s="218"/>
    </row>
    <row r="343" spans="2:2" x14ac:dyDescent="0.2">
      <c r="B343" s="218"/>
    </row>
    <row r="344" spans="2:2" x14ac:dyDescent="0.2">
      <c r="B344" s="218"/>
    </row>
    <row r="345" spans="2:2" x14ac:dyDescent="0.2">
      <c r="B345" s="218"/>
    </row>
    <row r="346" spans="2:2" x14ac:dyDescent="0.2">
      <c r="B346" s="218"/>
    </row>
    <row r="347" spans="2:2" x14ac:dyDescent="0.2">
      <c r="B347" s="218"/>
    </row>
    <row r="348" spans="2:2" x14ac:dyDescent="0.2">
      <c r="B348" s="218"/>
    </row>
    <row r="349" spans="2:2" x14ac:dyDescent="0.2">
      <c r="B349" s="218"/>
    </row>
    <row r="350" spans="2:2" x14ac:dyDescent="0.2">
      <c r="B350" s="218"/>
    </row>
    <row r="351" spans="2:2" x14ac:dyDescent="0.2">
      <c r="B351" s="218"/>
    </row>
    <row r="352" spans="2:2" x14ac:dyDescent="0.2">
      <c r="B352" s="218"/>
    </row>
    <row r="353" spans="2:2" x14ac:dyDescent="0.2">
      <c r="B353" s="218"/>
    </row>
    <row r="354" spans="2:2" x14ac:dyDescent="0.2">
      <c r="B354" s="218"/>
    </row>
    <row r="355" spans="2:2" x14ac:dyDescent="0.2">
      <c r="B355" s="218"/>
    </row>
    <row r="356" spans="2:2" x14ac:dyDescent="0.2">
      <c r="B356" s="218"/>
    </row>
    <row r="357" spans="2:2" x14ac:dyDescent="0.2">
      <c r="B357" s="218"/>
    </row>
    <row r="358" spans="2:2" x14ac:dyDescent="0.2">
      <c r="B358" s="218"/>
    </row>
    <row r="359" spans="2:2" x14ac:dyDescent="0.2">
      <c r="B359" s="218"/>
    </row>
    <row r="360" spans="2:2" x14ac:dyDescent="0.2">
      <c r="B360" s="218"/>
    </row>
    <row r="361" spans="2:2" x14ac:dyDescent="0.2">
      <c r="B361" s="218"/>
    </row>
    <row r="362" spans="2:2" x14ac:dyDescent="0.2">
      <c r="B362" s="218"/>
    </row>
    <row r="363" spans="2:2" x14ac:dyDescent="0.2">
      <c r="B363" s="218"/>
    </row>
    <row r="364" spans="2:2" x14ac:dyDescent="0.2">
      <c r="B364" s="218"/>
    </row>
    <row r="365" spans="2:2" x14ac:dyDescent="0.2">
      <c r="B365" s="218"/>
    </row>
    <row r="366" spans="2:2" x14ac:dyDescent="0.2">
      <c r="B366" s="218"/>
    </row>
    <row r="367" spans="2:2" x14ac:dyDescent="0.2">
      <c r="B367" s="218"/>
    </row>
    <row r="368" spans="2:2" x14ac:dyDescent="0.2">
      <c r="B368" s="218"/>
    </row>
    <row r="369" spans="2:2" x14ac:dyDescent="0.2">
      <c r="B369" s="218"/>
    </row>
    <row r="370" spans="2:2" x14ac:dyDescent="0.2">
      <c r="B370" s="218"/>
    </row>
    <row r="371" spans="2:2" x14ac:dyDescent="0.2">
      <c r="B371" s="218"/>
    </row>
    <row r="372" spans="2:2" x14ac:dyDescent="0.2">
      <c r="B372" s="218"/>
    </row>
    <row r="373" spans="2:2" x14ac:dyDescent="0.2">
      <c r="B373" s="218"/>
    </row>
    <row r="374" spans="2:2" x14ac:dyDescent="0.2">
      <c r="B374" s="218"/>
    </row>
    <row r="375" spans="2:2" x14ac:dyDescent="0.2">
      <c r="B375" s="218"/>
    </row>
    <row r="376" spans="2:2" x14ac:dyDescent="0.2">
      <c r="B376" s="218"/>
    </row>
    <row r="377" spans="2:2" x14ac:dyDescent="0.2">
      <c r="B377" s="218"/>
    </row>
    <row r="378" spans="2:2" x14ac:dyDescent="0.2">
      <c r="B378" s="218"/>
    </row>
    <row r="379" spans="2:2" x14ac:dyDescent="0.2">
      <c r="B379" s="218"/>
    </row>
    <row r="380" spans="2:2" x14ac:dyDescent="0.2">
      <c r="B380" s="218"/>
    </row>
    <row r="381" spans="2:2" x14ac:dyDescent="0.2">
      <c r="B381" s="218"/>
    </row>
    <row r="382" spans="2:2" x14ac:dyDescent="0.2">
      <c r="B382" s="218"/>
    </row>
    <row r="383" spans="2:2" x14ac:dyDescent="0.2">
      <c r="B383" s="218"/>
    </row>
    <row r="384" spans="2:2" x14ac:dyDescent="0.2">
      <c r="B384" s="218"/>
    </row>
    <row r="385" spans="2:2" x14ac:dyDescent="0.2">
      <c r="B385" s="218"/>
    </row>
    <row r="386" spans="2:2" x14ac:dyDescent="0.2">
      <c r="B386" s="218"/>
    </row>
    <row r="387" spans="2:2" x14ac:dyDescent="0.2">
      <c r="B387" s="218"/>
    </row>
    <row r="388" spans="2:2" x14ac:dyDescent="0.2">
      <c r="B388" s="218"/>
    </row>
    <row r="389" spans="2:2" x14ac:dyDescent="0.2">
      <c r="B389" s="218"/>
    </row>
    <row r="390" spans="2:2" x14ac:dyDescent="0.2">
      <c r="B390" s="218"/>
    </row>
    <row r="391" spans="2:2" x14ac:dyDescent="0.2">
      <c r="B391" s="218"/>
    </row>
    <row r="392" spans="2:2" x14ac:dyDescent="0.2">
      <c r="B392" s="218"/>
    </row>
    <row r="393" spans="2:2" x14ac:dyDescent="0.2">
      <c r="B393" s="218"/>
    </row>
    <row r="394" spans="2:2" x14ac:dyDescent="0.2">
      <c r="B394" s="218"/>
    </row>
    <row r="395" spans="2:2" x14ac:dyDescent="0.2">
      <c r="B395" s="218"/>
    </row>
    <row r="396" spans="2:2" x14ac:dyDescent="0.2">
      <c r="B396" s="218"/>
    </row>
    <row r="397" spans="2:2" x14ac:dyDescent="0.2">
      <c r="B397" s="218"/>
    </row>
    <row r="398" spans="2:2" x14ac:dyDescent="0.2">
      <c r="B398" s="218"/>
    </row>
    <row r="399" spans="2:2" x14ac:dyDescent="0.2">
      <c r="B399" s="218"/>
    </row>
    <row r="400" spans="2:2" x14ac:dyDescent="0.2">
      <c r="B400" s="218"/>
    </row>
    <row r="401" spans="2:2" x14ac:dyDescent="0.2">
      <c r="B401" s="218"/>
    </row>
    <row r="402" spans="2:2" x14ac:dyDescent="0.2">
      <c r="B402" s="218"/>
    </row>
    <row r="403" spans="2:2" x14ac:dyDescent="0.2">
      <c r="B403" s="218"/>
    </row>
    <row r="404" spans="2:2" x14ac:dyDescent="0.2">
      <c r="B404" s="218"/>
    </row>
    <row r="405" spans="2:2" x14ac:dyDescent="0.2">
      <c r="B405" s="218"/>
    </row>
    <row r="406" spans="2:2" x14ac:dyDescent="0.2">
      <c r="B406" s="218"/>
    </row>
    <row r="407" spans="2:2" x14ac:dyDescent="0.2">
      <c r="B407" s="218"/>
    </row>
    <row r="408" spans="2:2" x14ac:dyDescent="0.2">
      <c r="B408" s="218"/>
    </row>
    <row r="409" spans="2:2" x14ac:dyDescent="0.2">
      <c r="B409" s="218"/>
    </row>
    <row r="410" spans="2:2" x14ac:dyDescent="0.2">
      <c r="B410" s="218"/>
    </row>
    <row r="411" spans="2:2" x14ac:dyDescent="0.2">
      <c r="B411" s="218"/>
    </row>
    <row r="412" spans="2:2" x14ac:dyDescent="0.2">
      <c r="B412" s="218"/>
    </row>
    <row r="413" spans="2:2" x14ac:dyDescent="0.2">
      <c r="B413" s="218"/>
    </row>
    <row r="414" spans="2:2" x14ac:dyDescent="0.2">
      <c r="B414" s="218"/>
    </row>
    <row r="415" spans="2:2" x14ac:dyDescent="0.2">
      <c r="B415" s="218"/>
    </row>
    <row r="416" spans="2:2" x14ac:dyDescent="0.2">
      <c r="B416" s="218"/>
    </row>
    <row r="417" spans="2:2" x14ac:dyDescent="0.2">
      <c r="B417" s="218"/>
    </row>
    <row r="418" spans="2:2" x14ac:dyDescent="0.2">
      <c r="B418" s="218"/>
    </row>
    <row r="419" spans="2:2" x14ac:dyDescent="0.2">
      <c r="B419" s="218"/>
    </row>
    <row r="420" spans="2:2" x14ac:dyDescent="0.2">
      <c r="B420" s="218"/>
    </row>
    <row r="421" spans="2:2" x14ac:dyDescent="0.2">
      <c r="B421" s="218"/>
    </row>
    <row r="422" spans="2:2" x14ac:dyDescent="0.2">
      <c r="B422" s="218"/>
    </row>
    <row r="423" spans="2:2" x14ac:dyDescent="0.2">
      <c r="B423" s="218"/>
    </row>
    <row r="424" spans="2:2" x14ac:dyDescent="0.2">
      <c r="B424" s="218"/>
    </row>
    <row r="425" spans="2:2" x14ac:dyDescent="0.2">
      <c r="B425" s="218"/>
    </row>
    <row r="426" spans="2:2" x14ac:dyDescent="0.2">
      <c r="B426" s="218"/>
    </row>
    <row r="427" spans="2:2" x14ac:dyDescent="0.2">
      <c r="B427" s="218"/>
    </row>
    <row r="428" spans="2:2" x14ac:dyDescent="0.2">
      <c r="B428" s="218"/>
    </row>
    <row r="429" spans="2:2" x14ac:dyDescent="0.2">
      <c r="B429" s="218"/>
    </row>
    <row r="430" spans="2:2" x14ac:dyDescent="0.2">
      <c r="B430" s="218"/>
    </row>
    <row r="431" spans="2:2" x14ac:dyDescent="0.2">
      <c r="B431" s="218"/>
    </row>
    <row r="432" spans="2:2" x14ac:dyDescent="0.2">
      <c r="B432" s="218"/>
    </row>
    <row r="433" spans="2:2" x14ac:dyDescent="0.2">
      <c r="B433" s="218"/>
    </row>
    <row r="434" spans="2:2" x14ac:dyDescent="0.2">
      <c r="B434" s="218"/>
    </row>
    <row r="435" spans="2:2" x14ac:dyDescent="0.2">
      <c r="B435" s="218"/>
    </row>
    <row r="436" spans="2:2" x14ac:dyDescent="0.2">
      <c r="B436" s="218"/>
    </row>
    <row r="437" spans="2:2" x14ac:dyDescent="0.2">
      <c r="B437" s="218"/>
    </row>
    <row r="438" spans="2:2" x14ac:dyDescent="0.2">
      <c r="B438" s="218"/>
    </row>
    <row r="439" spans="2:2" x14ac:dyDescent="0.2">
      <c r="B439" s="218"/>
    </row>
    <row r="440" spans="2:2" x14ac:dyDescent="0.2">
      <c r="B440" s="218"/>
    </row>
    <row r="441" spans="2:2" x14ac:dyDescent="0.2">
      <c r="B441" s="218"/>
    </row>
    <row r="442" spans="2:2" x14ac:dyDescent="0.2">
      <c r="B442" s="218"/>
    </row>
    <row r="443" spans="2:2" x14ac:dyDescent="0.2">
      <c r="B443" s="218"/>
    </row>
    <row r="444" spans="2:2" x14ac:dyDescent="0.2">
      <c r="B444" s="218"/>
    </row>
    <row r="445" spans="2:2" x14ac:dyDescent="0.2">
      <c r="B445" s="218"/>
    </row>
    <row r="446" spans="2:2" x14ac:dyDescent="0.2">
      <c r="B446" s="218"/>
    </row>
    <row r="447" spans="2:2" x14ac:dyDescent="0.2">
      <c r="B447" s="218"/>
    </row>
    <row r="448" spans="2:2" x14ac:dyDescent="0.2">
      <c r="B448" s="218"/>
    </row>
    <row r="449" spans="2:2" x14ac:dyDescent="0.2">
      <c r="B449" s="218"/>
    </row>
    <row r="450" spans="2:2" x14ac:dyDescent="0.2">
      <c r="B450" s="218"/>
    </row>
    <row r="451" spans="2:2" x14ac:dyDescent="0.2">
      <c r="B451" s="218"/>
    </row>
    <row r="452" spans="2:2" x14ac:dyDescent="0.2">
      <c r="B452" s="218"/>
    </row>
    <row r="453" spans="2:2" x14ac:dyDescent="0.2">
      <c r="B453" s="218"/>
    </row>
    <row r="454" spans="2:2" x14ac:dyDescent="0.2">
      <c r="B454" s="218"/>
    </row>
    <row r="455" spans="2:2" x14ac:dyDescent="0.2">
      <c r="B455" s="218"/>
    </row>
    <row r="456" spans="2:2" x14ac:dyDescent="0.2">
      <c r="B456" s="218"/>
    </row>
    <row r="457" spans="2:2" x14ac:dyDescent="0.2">
      <c r="B457" s="218"/>
    </row>
    <row r="458" spans="2:2" x14ac:dyDescent="0.2">
      <c r="B458" s="218"/>
    </row>
    <row r="459" spans="2:2" x14ac:dyDescent="0.2">
      <c r="B459" s="218"/>
    </row>
    <row r="460" spans="2:2" x14ac:dyDescent="0.2">
      <c r="B460" s="218"/>
    </row>
    <row r="461" spans="2:2" x14ac:dyDescent="0.2">
      <c r="B461" s="218"/>
    </row>
    <row r="462" spans="2:2" x14ac:dyDescent="0.2">
      <c r="B462" s="218"/>
    </row>
    <row r="463" spans="2:2" x14ac:dyDescent="0.2">
      <c r="B463" s="218"/>
    </row>
    <row r="464" spans="2:2" x14ac:dyDescent="0.2">
      <c r="B464" s="218"/>
    </row>
    <row r="465" spans="2:2" x14ac:dyDescent="0.2">
      <c r="B465" s="218"/>
    </row>
    <row r="466" spans="2:2" x14ac:dyDescent="0.2">
      <c r="B466" s="218"/>
    </row>
    <row r="467" spans="2:2" x14ac:dyDescent="0.2">
      <c r="B467" s="218"/>
    </row>
    <row r="468" spans="2:2" x14ac:dyDescent="0.2">
      <c r="B468" s="218"/>
    </row>
    <row r="469" spans="2:2" x14ac:dyDescent="0.2">
      <c r="B469" s="218"/>
    </row>
    <row r="470" spans="2:2" x14ac:dyDescent="0.2">
      <c r="B470" s="218"/>
    </row>
    <row r="471" spans="2:2" x14ac:dyDescent="0.2">
      <c r="B471" s="218"/>
    </row>
    <row r="472" spans="2:2" x14ac:dyDescent="0.2">
      <c r="B472" s="218"/>
    </row>
    <row r="473" spans="2:2" x14ac:dyDescent="0.2">
      <c r="B473" s="218"/>
    </row>
    <row r="474" spans="2:2" x14ac:dyDescent="0.2">
      <c r="B474" s="218"/>
    </row>
    <row r="475" spans="2:2" x14ac:dyDescent="0.2">
      <c r="B475" s="218"/>
    </row>
    <row r="476" spans="2:2" x14ac:dyDescent="0.2">
      <c r="B476" s="218"/>
    </row>
    <row r="477" spans="2:2" x14ac:dyDescent="0.2">
      <c r="B477" s="218"/>
    </row>
    <row r="478" spans="2:2" x14ac:dyDescent="0.2">
      <c r="B478" s="218"/>
    </row>
    <row r="479" spans="2:2" x14ac:dyDescent="0.2">
      <c r="B479" s="218"/>
    </row>
    <row r="480" spans="2:2" x14ac:dyDescent="0.2">
      <c r="B480" s="218"/>
    </row>
    <row r="481" spans="2:2" x14ac:dyDescent="0.2">
      <c r="B481" s="218"/>
    </row>
    <row r="482" spans="2:2" x14ac:dyDescent="0.2">
      <c r="B482" s="218"/>
    </row>
    <row r="483" spans="2:2" x14ac:dyDescent="0.2">
      <c r="B483" s="218"/>
    </row>
    <row r="484" spans="2:2" x14ac:dyDescent="0.2">
      <c r="B484" s="218"/>
    </row>
    <row r="485" spans="2:2" x14ac:dyDescent="0.2">
      <c r="B485" s="218"/>
    </row>
    <row r="486" spans="2:2" x14ac:dyDescent="0.2">
      <c r="B486" s="218"/>
    </row>
    <row r="487" spans="2:2" x14ac:dyDescent="0.2">
      <c r="B487" s="218"/>
    </row>
    <row r="488" spans="2:2" x14ac:dyDescent="0.2">
      <c r="B488" s="218"/>
    </row>
    <row r="489" spans="2:2" x14ac:dyDescent="0.2">
      <c r="B489" s="218"/>
    </row>
    <row r="490" spans="2:2" x14ac:dyDescent="0.2">
      <c r="B490" s="218"/>
    </row>
    <row r="491" spans="2:2" x14ac:dyDescent="0.2">
      <c r="B491" s="218"/>
    </row>
    <row r="492" spans="2:2" x14ac:dyDescent="0.2">
      <c r="B492" s="218"/>
    </row>
    <row r="493" spans="2:2" x14ac:dyDescent="0.2">
      <c r="B493" s="218"/>
    </row>
    <row r="494" spans="2:2" x14ac:dyDescent="0.2">
      <c r="B494" s="218"/>
    </row>
    <row r="495" spans="2:2" x14ac:dyDescent="0.2">
      <c r="B495" s="218"/>
    </row>
    <row r="496" spans="2:2" x14ac:dyDescent="0.2">
      <c r="B496" s="218"/>
    </row>
    <row r="497" spans="2:2" x14ac:dyDescent="0.2">
      <c r="B497" s="218"/>
    </row>
    <row r="498" spans="2:2" x14ac:dyDescent="0.2">
      <c r="B498" s="218"/>
    </row>
    <row r="499" spans="2:2" x14ac:dyDescent="0.2">
      <c r="B499" s="218"/>
    </row>
    <row r="500" spans="2:2" x14ac:dyDescent="0.2">
      <c r="B500" s="218"/>
    </row>
    <row r="501" spans="2:2" x14ac:dyDescent="0.2">
      <c r="B501" s="218"/>
    </row>
    <row r="502" spans="2:2" x14ac:dyDescent="0.2">
      <c r="B502" s="218"/>
    </row>
    <row r="503" spans="2:2" x14ac:dyDescent="0.2">
      <c r="B503" s="218"/>
    </row>
    <row r="504" spans="2:2" x14ac:dyDescent="0.2">
      <c r="B504" s="218"/>
    </row>
    <row r="505" spans="2:2" x14ac:dyDescent="0.2">
      <c r="B505" s="218"/>
    </row>
    <row r="506" spans="2:2" x14ac:dyDescent="0.2">
      <c r="B506" s="218"/>
    </row>
    <row r="507" spans="2:2" x14ac:dyDescent="0.2">
      <c r="B507" s="218"/>
    </row>
    <row r="508" spans="2:2" x14ac:dyDescent="0.2">
      <c r="B508" s="218"/>
    </row>
    <row r="509" spans="2:2" x14ac:dyDescent="0.2">
      <c r="B509" s="218"/>
    </row>
    <row r="510" spans="2:2" x14ac:dyDescent="0.2">
      <c r="B510" s="218"/>
    </row>
    <row r="511" spans="2:2" x14ac:dyDescent="0.2">
      <c r="B511" s="218"/>
    </row>
    <row r="512" spans="2:2" x14ac:dyDescent="0.2">
      <c r="B512" s="218"/>
    </row>
    <row r="513" spans="2:2" x14ac:dyDescent="0.2">
      <c r="B513" s="218"/>
    </row>
    <row r="514" spans="2:2" x14ac:dyDescent="0.2">
      <c r="B514" s="218"/>
    </row>
    <row r="515" spans="2:2" x14ac:dyDescent="0.2">
      <c r="B515" s="218"/>
    </row>
    <row r="516" spans="2:2" x14ac:dyDescent="0.2">
      <c r="B516" s="218"/>
    </row>
    <row r="517" spans="2:2" x14ac:dyDescent="0.2">
      <c r="B517" s="218"/>
    </row>
    <row r="518" spans="2:2" x14ac:dyDescent="0.2">
      <c r="B518" s="218"/>
    </row>
    <row r="519" spans="2:2" x14ac:dyDescent="0.2">
      <c r="B519" s="218"/>
    </row>
    <row r="520" spans="2:2" x14ac:dyDescent="0.2">
      <c r="B520" s="218"/>
    </row>
    <row r="521" spans="2:2" x14ac:dyDescent="0.2">
      <c r="B521" s="218"/>
    </row>
    <row r="522" spans="2:2" x14ac:dyDescent="0.2">
      <c r="B522" s="218"/>
    </row>
    <row r="523" spans="2:2" x14ac:dyDescent="0.2">
      <c r="B523" s="218"/>
    </row>
    <row r="524" spans="2:2" x14ac:dyDescent="0.2">
      <c r="B524" s="218"/>
    </row>
    <row r="525" spans="2:2" x14ac:dyDescent="0.2">
      <c r="B525" s="218"/>
    </row>
    <row r="526" spans="2:2" x14ac:dyDescent="0.2">
      <c r="B526" s="218"/>
    </row>
    <row r="527" spans="2:2" x14ac:dyDescent="0.2">
      <c r="B527" s="218"/>
    </row>
    <row r="528" spans="2:2" x14ac:dyDescent="0.2">
      <c r="B528" s="218"/>
    </row>
    <row r="529" spans="2:2" x14ac:dyDescent="0.2">
      <c r="B529" s="218"/>
    </row>
    <row r="530" spans="2:2" x14ac:dyDescent="0.2">
      <c r="B530" s="218"/>
    </row>
    <row r="531" spans="2:2" x14ac:dyDescent="0.2">
      <c r="B531" s="218"/>
    </row>
    <row r="532" spans="2:2" x14ac:dyDescent="0.2">
      <c r="B532" s="218"/>
    </row>
    <row r="533" spans="2:2" x14ac:dyDescent="0.2">
      <c r="B533" s="218"/>
    </row>
    <row r="534" spans="2:2" x14ac:dyDescent="0.2">
      <c r="B534" s="218"/>
    </row>
    <row r="535" spans="2:2" x14ac:dyDescent="0.2">
      <c r="B535" s="218"/>
    </row>
    <row r="536" spans="2:2" x14ac:dyDescent="0.2">
      <c r="B536" s="218"/>
    </row>
    <row r="537" spans="2:2" x14ac:dyDescent="0.2">
      <c r="B537" s="218"/>
    </row>
    <row r="538" spans="2:2" x14ac:dyDescent="0.2">
      <c r="B538" s="218"/>
    </row>
    <row r="539" spans="2:2" x14ac:dyDescent="0.2">
      <c r="B539" s="218"/>
    </row>
    <row r="540" spans="2:2" x14ac:dyDescent="0.2">
      <c r="B540" s="218"/>
    </row>
    <row r="541" spans="2:2" x14ac:dyDescent="0.2">
      <c r="B541" s="218"/>
    </row>
    <row r="542" spans="2:2" x14ac:dyDescent="0.2">
      <c r="B542" s="218"/>
    </row>
    <row r="543" spans="2:2" x14ac:dyDescent="0.2">
      <c r="B543" s="218"/>
    </row>
    <row r="544" spans="2:2" x14ac:dyDescent="0.2">
      <c r="B544" s="218"/>
    </row>
    <row r="545" spans="2:2" x14ac:dyDescent="0.2">
      <c r="B545" s="218"/>
    </row>
    <row r="546" spans="2:2" x14ac:dyDescent="0.2">
      <c r="B546" s="218"/>
    </row>
    <row r="547" spans="2:2" x14ac:dyDescent="0.2">
      <c r="B547" s="218"/>
    </row>
    <row r="548" spans="2:2" x14ac:dyDescent="0.2">
      <c r="B548" s="218"/>
    </row>
    <row r="549" spans="2:2" x14ac:dyDescent="0.2">
      <c r="B549" s="218"/>
    </row>
    <row r="550" spans="2:2" x14ac:dyDescent="0.2">
      <c r="B550" s="218"/>
    </row>
    <row r="551" spans="2:2" x14ac:dyDescent="0.2">
      <c r="B551" s="218"/>
    </row>
    <row r="552" spans="2:2" x14ac:dyDescent="0.2">
      <c r="B552" s="218"/>
    </row>
    <row r="553" spans="2:2" x14ac:dyDescent="0.2">
      <c r="B553" s="218"/>
    </row>
    <row r="554" spans="2:2" x14ac:dyDescent="0.2">
      <c r="B554" s="218"/>
    </row>
    <row r="555" spans="2:2" x14ac:dyDescent="0.2">
      <c r="B555" s="218"/>
    </row>
    <row r="556" spans="2:2" x14ac:dyDescent="0.2">
      <c r="B556" s="218"/>
    </row>
    <row r="557" spans="2:2" x14ac:dyDescent="0.2">
      <c r="B557" s="218"/>
    </row>
    <row r="558" spans="2:2" x14ac:dyDescent="0.2">
      <c r="B558" s="218"/>
    </row>
    <row r="559" spans="2:2" x14ac:dyDescent="0.2">
      <c r="B559" s="218"/>
    </row>
    <row r="560" spans="2:2" x14ac:dyDescent="0.2">
      <c r="B560" s="218"/>
    </row>
    <row r="561" spans="2:2" x14ac:dyDescent="0.2">
      <c r="B561" s="218"/>
    </row>
    <row r="562" spans="2:2" x14ac:dyDescent="0.2">
      <c r="B562" s="218"/>
    </row>
    <row r="563" spans="2:2" x14ac:dyDescent="0.2">
      <c r="B563" s="218"/>
    </row>
    <row r="564" spans="2:2" x14ac:dyDescent="0.2">
      <c r="B564" s="218"/>
    </row>
    <row r="565" spans="2:2" x14ac:dyDescent="0.2">
      <c r="B565" s="218"/>
    </row>
    <row r="566" spans="2:2" x14ac:dyDescent="0.2">
      <c r="B566" s="218"/>
    </row>
    <row r="567" spans="2:2" x14ac:dyDescent="0.2">
      <c r="B567" s="218"/>
    </row>
    <row r="568" spans="2:2" x14ac:dyDescent="0.2">
      <c r="B568" s="218"/>
    </row>
    <row r="569" spans="2:2" x14ac:dyDescent="0.2">
      <c r="B569" s="218"/>
    </row>
    <row r="570" spans="2:2" x14ac:dyDescent="0.2">
      <c r="B570" s="218"/>
    </row>
    <row r="571" spans="2:2" x14ac:dyDescent="0.2">
      <c r="B571" s="218"/>
    </row>
    <row r="572" spans="2:2" x14ac:dyDescent="0.2">
      <c r="B572" s="218"/>
    </row>
    <row r="573" spans="2:2" x14ac:dyDescent="0.2">
      <c r="B573" s="218"/>
    </row>
    <row r="574" spans="2:2" x14ac:dyDescent="0.2">
      <c r="B574" s="218"/>
    </row>
    <row r="575" spans="2:2" x14ac:dyDescent="0.2">
      <c r="B575" s="218"/>
    </row>
    <row r="576" spans="2:2" x14ac:dyDescent="0.2">
      <c r="B576" s="218"/>
    </row>
    <row r="577" spans="2:2" x14ac:dyDescent="0.2">
      <c r="B577" s="218"/>
    </row>
    <row r="578" spans="2:2" x14ac:dyDescent="0.2">
      <c r="B578" s="218"/>
    </row>
    <row r="579" spans="2:2" x14ac:dyDescent="0.2">
      <c r="B579" s="218"/>
    </row>
    <row r="580" spans="2:2" x14ac:dyDescent="0.2">
      <c r="B580" s="218"/>
    </row>
    <row r="581" spans="2:2" x14ac:dyDescent="0.2">
      <c r="B581" s="218"/>
    </row>
    <row r="582" spans="2:2" x14ac:dyDescent="0.2">
      <c r="B582" s="218"/>
    </row>
    <row r="583" spans="2:2" x14ac:dyDescent="0.2">
      <c r="B583" s="218"/>
    </row>
    <row r="584" spans="2:2" x14ac:dyDescent="0.2">
      <c r="B584" s="218"/>
    </row>
    <row r="585" spans="2:2" x14ac:dyDescent="0.2">
      <c r="B585" s="218"/>
    </row>
    <row r="586" spans="2:2" x14ac:dyDescent="0.2">
      <c r="B586" s="218"/>
    </row>
    <row r="587" spans="2:2" x14ac:dyDescent="0.2">
      <c r="B587" s="218"/>
    </row>
    <row r="588" spans="2:2" x14ac:dyDescent="0.2">
      <c r="B588" s="218"/>
    </row>
    <row r="589" spans="2:2" x14ac:dyDescent="0.2">
      <c r="B589" s="218"/>
    </row>
    <row r="590" spans="2:2" x14ac:dyDescent="0.2">
      <c r="B590" s="218"/>
    </row>
    <row r="591" spans="2:2" x14ac:dyDescent="0.2">
      <c r="B591" s="218"/>
    </row>
    <row r="592" spans="2:2" x14ac:dyDescent="0.2">
      <c r="B592" s="218"/>
    </row>
    <row r="593" spans="2:2" x14ac:dyDescent="0.2">
      <c r="B593" s="218"/>
    </row>
    <row r="594" spans="2:2" x14ac:dyDescent="0.2">
      <c r="B594" s="218"/>
    </row>
    <row r="595" spans="2:2" x14ac:dyDescent="0.2">
      <c r="B595" s="218"/>
    </row>
    <row r="596" spans="2:2" x14ac:dyDescent="0.2">
      <c r="B596" s="218"/>
    </row>
    <row r="597" spans="2:2" x14ac:dyDescent="0.2">
      <c r="B597" s="218"/>
    </row>
    <row r="598" spans="2:2" x14ac:dyDescent="0.2">
      <c r="B598" s="218"/>
    </row>
    <row r="599" spans="2:2" x14ac:dyDescent="0.2">
      <c r="B599" s="218"/>
    </row>
    <row r="600" spans="2:2" x14ac:dyDescent="0.2">
      <c r="B600" s="218"/>
    </row>
    <row r="601" spans="2:2" x14ac:dyDescent="0.2">
      <c r="B601" s="218"/>
    </row>
    <row r="602" spans="2:2" x14ac:dyDescent="0.2">
      <c r="B602" s="218"/>
    </row>
    <row r="603" spans="2:2" x14ac:dyDescent="0.2">
      <c r="B603" s="218"/>
    </row>
    <row r="604" spans="2:2" x14ac:dyDescent="0.2">
      <c r="B604" s="218"/>
    </row>
    <row r="605" spans="2:2" x14ac:dyDescent="0.2">
      <c r="B605" s="218"/>
    </row>
    <row r="606" spans="2:2" x14ac:dyDescent="0.2">
      <c r="B606" s="218"/>
    </row>
    <row r="607" spans="2:2" x14ac:dyDescent="0.2">
      <c r="B607" s="218"/>
    </row>
    <row r="608" spans="2:2" x14ac:dyDescent="0.2">
      <c r="B608" s="218"/>
    </row>
    <row r="609" spans="2:2" x14ac:dyDescent="0.2">
      <c r="B609" s="218"/>
    </row>
    <row r="610" spans="2:2" x14ac:dyDescent="0.2">
      <c r="B610" s="218"/>
    </row>
    <row r="611" spans="2:2" x14ac:dyDescent="0.2">
      <c r="B611" s="218"/>
    </row>
    <row r="612" spans="2:2" x14ac:dyDescent="0.2">
      <c r="B612" s="218"/>
    </row>
    <row r="613" spans="2:2" x14ac:dyDescent="0.2">
      <c r="B613" s="218"/>
    </row>
    <row r="614" spans="2:2" x14ac:dyDescent="0.2">
      <c r="B614" s="218"/>
    </row>
    <row r="615" spans="2:2" x14ac:dyDescent="0.2">
      <c r="B615" s="218"/>
    </row>
    <row r="616" spans="2:2" x14ac:dyDescent="0.2">
      <c r="B616" s="218"/>
    </row>
    <row r="617" spans="2:2" x14ac:dyDescent="0.2">
      <c r="B617" s="218"/>
    </row>
    <row r="618" spans="2:2" x14ac:dyDescent="0.2">
      <c r="B618" s="218"/>
    </row>
    <row r="619" spans="2:2" x14ac:dyDescent="0.2">
      <c r="B619" s="218"/>
    </row>
    <row r="620" spans="2:2" x14ac:dyDescent="0.2">
      <c r="B620" s="218"/>
    </row>
    <row r="621" spans="2:2" x14ac:dyDescent="0.2">
      <c r="B621" s="218"/>
    </row>
    <row r="622" spans="2:2" x14ac:dyDescent="0.2">
      <c r="B622" s="218"/>
    </row>
    <row r="623" spans="2:2" x14ac:dyDescent="0.2">
      <c r="B623" s="218"/>
    </row>
    <row r="624" spans="2:2" x14ac:dyDescent="0.2">
      <c r="B624" s="218"/>
    </row>
    <row r="625" spans="2:2" x14ac:dyDescent="0.2">
      <c r="B625" s="218"/>
    </row>
    <row r="626" spans="2:2" x14ac:dyDescent="0.2">
      <c r="B626" s="218"/>
    </row>
    <row r="627" spans="2:2" x14ac:dyDescent="0.2">
      <c r="B627" s="218"/>
    </row>
    <row r="628" spans="2:2" x14ac:dyDescent="0.2">
      <c r="B628" s="218"/>
    </row>
    <row r="629" spans="2:2" x14ac:dyDescent="0.2">
      <c r="B629" s="218"/>
    </row>
    <row r="630" spans="2:2" x14ac:dyDescent="0.2">
      <c r="B630" s="218"/>
    </row>
    <row r="631" spans="2:2" x14ac:dyDescent="0.2">
      <c r="B631" s="218"/>
    </row>
    <row r="632" spans="2:2" x14ac:dyDescent="0.2">
      <c r="B632" s="218"/>
    </row>
    <row r="633" spans="2:2" x14ac:dyDescent="0.2">
      <c r="B633" s="218"/>
    </row>
    <row r="634" spans="2:2" x14ac:dyDescent="0.2">
      <c r="B634" s="218"/>
    </row>
    <row r="635" spans="2:2" x14ac:dyDescent="0.2">
      <c r="B635" s="218"/>
    </row>
    <row r="636" spans="2:2" x14ac:dyDescent="0.2">
      <c r="B636" s="218"/>
    </row>
    <row r="637" spans="2:2" x14ac:dyDescent="0.2">
      <c r="B637" s="218"/>
    </row>
    <row r="638" spans="2:2" x14ac:dyDescent="0.2">
      <c r="B638" s="218"/>
    </row>
    <row r="639" spans="2:2" x14ac:dyDescent="0.2">
      <c r="B639" s="218"/>
    </row>
    <row r="640" spans="2:2" x14ac:dyDescent="0.2">
      <c r="B640" s="218"/>
    </row>
    <row r="641" spans="2:2" x14ac:dyDescent="0.2">
      <c r="B641" s="218"/>
    </row>
    <row r="642" spans="2:2" x14ac:dyDescent="0.2">
      <c r="B642" s="218"/>
    </row>
    <row r="643" spans="2:2" x14ac:dyDescent="0.2">
      <c r="B643" s="218"/>
    </row>
    <row r="644" spans="2:2" x14ac:dyDescent="0.2">
      <c r="B644" s="218"/>
    </row>
    <row r="645" spans="2:2" x14ac:dyDescent="0.2">
      <c r="B645" s="218"/>
    </row>
    <row r="646" spans="2:2" x14ac:dyDescent="0.2">
      <c r="B646" s="218"/>
    </row>
    <row r="647" spans="2:2" x14ac:dyDescent="0.2">
      <c r="B647" s="218"/>
    </row>
    <row r="648" spans="2:2" x14ac:dyDescent="0.2">
      <c r="B648" s="218"/>
    </row>
    <row r="649" spans="2:2" x14ac:dyDescent="0.2">
      <c r="B649" s="218"/>
    </row>
    <row r="650" spans="2:2" x14ac:dyDescent="0.2">
      <c r="B650" s="218"/>
    </row>
    <row r="651" spans="2:2" x14ac:dyDescent="0.2">
      <c r="B651" s="218"/>
    </row>
    <row r="652" spans="2:2" x14ac:dyDescent="0.2">
      <c r="B652" s="218"/>
    </row>
    <row r="653" spans="2:2" x14ac:dyDescent="0.2">
      <c r="B653" s="218"/>
    </row>
    <row r="654" spans="2:2" x14ac:dyDescent="0.2">
      <c r="B654" s="218"/>
    </row>
    <row r="655" spans="2:2" x14ac:dyDescent="0.2">
      <c r="B655" s="218"/>
    </row>
    <row r="656" spans="2:2" x14ac:dyDescent="0.2">
      <c r="B656" s="218"/>
    </row>
    <row r="657" spans="2:2" x14ac:dyDescent="0.2">
      <c r="B657" s="218"/>
    </row>
    <row r="658" spans="2:2" x14ac:dyDescent="0.2">
      <c r="B658" s="218"/>
    </row>
    <row r="659" spans="2:2" x14ac:dyDescent="0.2">
      <c r="B659" s="218"/>
    </row>
    <row r="660" spans="2:2" x14ac:dyDescent="0.2">
      <c r="B660" s="218"/>
    </row>
    <row r="661" spans="2:2" x14ac:dyDescent="0.2">
      <c r="B661" s="218"/>
    </row>
    <row r="662" spans="2:2" x14ac:dyDescent="0.2">
      <c r="B662" s="218"/>
    </row>
    <row r="663" spans="2:2" x14ac:dyDescent="0.2">
      <c r="B663" s="218"/>
    </row>
    <row r="664" spans="2:2" x14ac:dyDescent="0.2">
      <c r="B664" s="218"/>
    </row>
    <row r="665" spans="2:2" x14ac:dyDescent="0.2">
      <c r="B665" s="218"/>
    </row>
    <row r="666" spans="2:2" x14ac:dyDescent="0.2">
      <c r="B666" s="218"/>
    </row>
    <row r="667" spans="2:2" x14ac:dyDescent="0.2">
      <c r="B667" s="218"/>
    </row>
    <row r="668" spans="2:2" x14ac:dyDescent="0.2">
      <c r="B668" s="218"/>
    </row>
    <row r="669" spans="2:2" x14ac:dyDescent="0.2">
      <c r="B669" s="218"/>
    </row>
    <row r="670" spans="2:2" x14ac:dyDescent="0.2">
      <c r="B670" s="218"/>
    </row>
    <row r="671" spans="2:2" x14ac:dyDescent="0.2">
      <c r="B671" s="218"/>
    </row>
    <row r="672" spans="2:2" x14ac:dyDescent="0.2">
      <c r="B672" s="218"/>
    </row>
    <row r="673" spans="2:2" x14ac:dyDescent="0.2">
      <c r="B673" s="218"/>
    </row>
    <row r="674" spans="2:2" x14ac:dyDescent="0.2">
      <c r="B674" s="218"/>
    </row>
    <row r="675" spans="2:2" x14ac:dyDescent="0.2">
      <c r="B675" s="218"/>
    </row>
    <row r="676" spans="2:2" x14ac:dyDescent="0.2">
      <c r="B676" s="218"/>
    </row>
    <row r="677" spans="2:2" x14ac:dyDescent="0.2">
      <c r="B677" s="218"/>
    </row>
    <row r="678" spans="2:2" x14ac:dyDescent="0.2">
      <c r="B678" s="218"/>
    </row>
    <row r="679" spans="2:2" x14ac:dyDescent="0.2">
      <c r="B679" s="218"/>
    </row>
    <row r="680" spans="2:2" x14ac:dyDescent="0.2">
      <c r="B680" s="218"/>
    </row>
    <row r="681" spans="2:2" x14ac:dyDescent="0.2">
      <c r="B681" s="218"/>
    </row>
    <row r="682" spans="2:2" x14ac:dyDescent="0.2">
      <c r="B682" s="218"/>
    </row>
    <row r="683" spans="2:2" x14ac:dyDescent="0.2">
      <c r="B683" s="218"/>
    </row>
    <row r="684" spans="2:2" x14ac:dyDescent="0.2">
      <c r="B684" s="218"/>
    </row>
    <row r="685" spans="2:2" x14ac:dyDescent="0.2">
      <c r="B685" s="218"/>
    </row>
    <row r="686" spans="2:2" x14ac:dyDescent="0.2">
      <c r="B686" s="218"/>
    </row>
    <row r="687" spans="2:2" x14ac:dyDescent="0.2">
      <c r="B687" s="218"/>
    </row>
    <row r="688" spans="2:2" x14ac:dyDescent="0.2">
      <c r="B688" s="218"/>
    </row>
    <row r="689" spans="2:2" x14ac:dyDescent="0.2">
      <c r="B689" s="218"/>
    </row>
    <row r="690" spans="2:2" x14ac:dyDescent="0.2">
      <c r="B690" s="218"/>
    </row>
    <row r="691" spans="2:2" x14ac:dyDescent="0.2">
      <c r="B691" s="218"/>
    </row>
    <row r="692" spans="2:2" x14ac:dyDescent="0.2">
      <c r="B692" s="218"/>
    </row>
    <row r="693" spans="2:2" x14ac:dyDescent="0.2">
      <c r="B693" s="218"/>
    </row>
    <row r="694" spans="2:2" x14ac:dyDescent="0.2">
      <c r="B694" s="218"/>
    </row>
    <row r="695" spans="2:2" x14ac:dyDescent="0.2">
      <c r="B695" s="218"/>
    </row>
    <row r="696" spans="2:2" x14ac:dyDescent="0.2">
      <c r="B696" s="218"/>
    </row>
    <row r="697" spans="2:2" x14ac:dyDescent="0.2">
      <c r="B697" s="218"/>
    </row>
    <row r="698" spans="2:2" x14ac:dyDescent="0.2">
      <c r="B698" s="218"/>
    </row>
    <row r="699" spans="2:2" x14ac:dyDescent="0.2">
      <c r="B699" s="218"/>
    </row>
    <row r="700" spans="2:2" x14ac:dyDescent="0.2">
      <c r="B700" s="218"/>
    </row>
    <row r="701" spans="2:2" x14ac:dyDescent="0.2">
      <c r="B701" s="218"/>
    </row>
    <row r="702" spans="2:2" x14ac:dyDescent="0.2">
      <c r="B702" s="218"/>
    </row>
    <row r="703" spans="2:2" x14ac:dyDescent="0.2">
      <c r="B703" s="218"/>
    </row>
    <row r="704" spans="2:2" x14ac:dyDescent="0.2">
      <c r="B704" s="218"/>
    </row>
    <row r="705" spans="2:2" x14ac:dyDescent="0.2">
      <c r="B705" s="218"/>
    </row>
    <row r="706" spans="2:2" x14ac:dyDescent="0.2">
      <c r="B706" s="218"/>
    </row>
    <row r="707" spans="2:2" x14ac:dyDescent="0.2">
      <c r="B707" s="218"/>
    </row>
    <row r="708" spans="2:2" x14ac:dyDescent="0.2">
      <c r="B708" s="218"/>
    </row>
    <row r="709" spans="2:2" x14ac:dyDescent="0.2">
      <c r="B709" s="218"/>
    </row>
    <row r="710" spans="2:2" x14ac:dyDescent="0.2">
      <c r="B710" s="218"/>
    </row>
    <row r="711" spans="2:2" x14ac:dyDescent="0.2">
      <c r="B711" s="218"/>
    </row>
    <row r="712" spans="2:2" x14ac:dyDescent="0.2">
      <c r="B712" s="218"/>
    </row>
    <row r="713" spans="2:2" x14ac:dyDescent="0.2">
      <c r="B713" s="218"/>
    </row>
    <row r="714" spans="2:2" x14ac:dyDescent="0.2">
      <c r="B714" s="218"/>
    </row>
    <row r="715" spans="2:2" x14ac:dyDescent="0.2">
      <c r="B715" s="218"/>
    </row>
    <row r="716" spans="2:2" x14ac:dyDescent="0.2">
      <c r="B716" s="218"/>
    </row>
    <row r="717" spans="2:2" x14ac:dyDescent="0.2">
      <c r="B717" s="218"/>
    </row>
    <row r="718" spans="2:2" x14ac:dyDescent="0.2">
      <c r="B718" s="218"/>
    </row>
    <row r="719" spans="2:2" x14ac:dyDescent="0.2">
      <c r="B719" s="218"/>
    </row>
    <row r="720" spans="2:2" x14ac:dyDescent="0.2">
      <c r="B720" s="218"/>
    </row>
    <row r="721" spans="2:2" x14ac:dyDescent="0.2">
      <c r="B721" s="218"/>
    </row>
    <row r="722" spans="2:2" x14ac:dyDescent="0.2">
      <c r="B722" s="218"/>
    </row>
    <row r="723" spans="2:2" x14ac:dyDescent="0.2">
      <c r="B723" s="218"/>
    </row>
    <row r="724" spans="2:2" x14ac:dyDescent="0.2">
      <c r="B724" s="218"/>
    </row>
    <row r="725" spans="2:2" x14ac:dyDescent="0.2">
      <c r="B725" s="218"/>
    </row>
    <row r="726" spans="2:2" x14ac:dyDescent="0.2">
      <c r="B726" s="218"/>
    </row>
    <row r="727" spans="2:2" x14ac:dyDescent="0.2">
      <c r="B727" s="218"/>
    </row>
    <row r="728" spans="2:2" x14ac:dyDescent="0.2">
      <c r="B728" s="218"/>
    </row>
    <row r="729" spans="2:2" x14ac:dyDescent="0.2">
      <c r="B729" s="218"/>
    </row>
    <row r="730" spans="2:2" x14ac:dyDescent="0.2">
      <c r="B730" s="218"/>
    </row>
    <row r="731" spans="2:2" x14ac:dyDescent="0.2">
      <c r="B731" s="218"/>
    </row>
    <row r="732" spans="2:2" x14ac:dyDescent="0.2">
      <c r="B732" s="218"/>
    </row>
    <row r="733" spans="2:2" x14ac:dyDescent="0.2">
      <c r="B733" s="218"/>
    </row>
    <row r="734" spans="2:2" x14ac:dyDescent="0.2">
      <c r="B734" s="218"/>
    </row>
    <row r="735" spans="2:2" x14ac:dyDescent="0.2">
      <c r="B735" s="218"/>
    </row>
    <row r="736" spans="2:2" x14ac:dyDescent="0.2">
      <c r="B736" s="218"/>
    </row>
    <row r="737" spans="2:2" x14ac:dyDescent="0.2">
      <c r="B737" s="218"/>
    </row>
    <row r="738" spans="2:2" x14ac:dyDescent="0.2">
      <c r="B738" s="218"/>
    </row>
    <row r="739" spans="2:2" x14ac:dyDescent="0.2">
      <c r="B739" s="218"/>
    </row>
    <row r="740" spans="2:2" x14ac:dyDescent="0.2">
      <c r="B740" s="218"/>
    </row>
    <row r="741" spans="2:2" x14ac:dyDescent="0.2">
      <c r="B741" s="218"/>
    </row>
    <row r="742" spans="2:2" x14ac:dyDescent="0.2">
      <c r="B742" s="218"/>
    </row>
    <row r="743" spans="2:2" x14ac:dyDescent="0.2">
      <c r="B743" s="218"/>
    </row>
    <row r="744" spans="2:2" x14ac:dyDescent="0.2">
      <c r="B744" s="218"/>
    </row>
    <row r="745" spans="2:2" x14ac:dyDescent="0.2">
      <c r="B745" s="218"/>
    </row>
    <row r="746" spans="2:2" x14ac:dyDescent="0.2">
      <c r="B746" s="218"/>
    </row>
    <row r="747" spans="2:2" x14ac:dyDescent="0.2">
      <c r="B747" s="218"/>
    </row>
    <row r="748" spans="2:2" x14ac:dyDescent="0.2">
      <c r="B748" s="218"/>
    </row>
    <row r="749" spans="2:2" x14ac:dyDescent="0.2">
      <c r="B749" s="218"/>
    </row>
    <row r="750" spans="2:2" x14ac:dyDescent="0.2">
      <c r="B750" s="218"/>
    </row>
    <row r="751" spans="2:2" x14ac:dyDescent="0.2">
      <c r="B751" s="218"/>
    </row>
    <row r="752" spans="2:2" x14ac:dyDescent="0.2">
      <c r="B752" s="218"/>
    </row>
    <row r="753" spans="2:2" x14ac:dyDescent="0.2">
      <c r="B753" s="218"/>
    </row>
    <row r="754" spans="2:2" x14ac:dyDescent="0.2">
      <c r="B754" s="218"/>
    </row>
    <row r="755" spans="2:2" x14ac:dyDescent="0.2">
      <c r="B755" s="218"/>
    </row>
    <row r="756" spans="2:2" x14ac:dyDescent="0.2">
      <c r="B756" s="218"/>
    </row>
    <row r="757" spans="2:2" x14ac:dyDescent="0.2">
      <c r="B757" s="218"/>
    </row>
    <row r="758" spans="2:2" x14ac:dyDescent="0.2">
      <c r="B758" s="218"/>
    </row>
    <row r="759" spans="2:2" x14ac:dyDescent="0.2">
      <c r="B759" s="218"/>
    </row>
    <row r="760" spans="2:2" x14ac:dyDescent="0.2">
      <c r="B760" s="218"/>
    </row>
    <row r="761" spans="2:2" x14ac:dyDescent="0.2">
      <c r="B761" s="218"/>
    </row>
    <row r="762" spans="2:2" x14ac:dyDescent="0.2">
      <c r="B762" s="218"/>
    </row>
    <row r="763" spans="2:2" x14ac:dyDescent="0.2">
      <c r="B763" s="218"/>
    </row>
    <row r="764" spans="2:2" x14ac:dyDescent="0.2">
      <c r="B764" s="218"/>
    </row>
    <row r="765" spans="2:2" x14ac:dyDescent="0.2">
      <c r="B765" s="218"/>
    </row>
    <row r="766" spans="2:2" x14ac:dyDescent="0.2">
      <c r="B766" s="218"/>
    </row>
    <row r="767" spans="2:2" x14ac:dyDescent="0.2">
      <c r="B767" s="218"/>
    </row>
    <row r="768" spans="2:2" x14ac:dyDescent="0.2">
      <c r="B768" s="218"/>
    </row>
    <row r="769" spans="2:2" x14ac:dyDescent="0.2">
      <c r="B769" s="218"/>
    </row>
    <row r="770" spans="2:2" x14ac:dyDescent="0.2">
      <c r="B770" s="218"/>
    </row>
    <row r="771" spans="2:2" x14ac:dyDescent="0.2">
      <c r="B771" s="218"/>
    </row>
    <row r="772" spans="2:2" x14ac:dyDescent="0.2">
      <c r="B772" s="218"/>
    </row>
    <row r="773" spans="2:2" x14ac:dyDescent="0.2">
      <c r="B773" s="218"/>
    </row>
    <row r="774" spans="2:2" x14ac:dyDescent="0.2">
      <c r="B774" s="218"/>
    </row>
    <row r="775" spans="2:2" x14ac:dyDescent="0.2">
      <c r="B775" s="218"/>
    </row>
    <row r="776" spans="2:2" x14ac:dyDescent="0.2">
      <c r="B776" s="218"/>
    </row>
    <row r="777" spans="2:2" x14ac:dyDescent="0.2">
      <c r="B777" s="218"/>
    </row>
    <row r="778" spans="2:2" x14ac:dyDescent="0.2">
      <c r="B778" s="218"/>
    </row>
    <row r="779" spans="2:2" x14ac:dyDescent="0.2">
      <c r="B779" s="218"/>
    </row>
    <row r="780" spans="2:2" x14ac:dyDescent="0.2">
      <c r="B780" s="218"/>
    </row>
    <row r="781" spans="2:2" x14ac:dyDescent="0.2">
      <c r="B781" s="218"/>
    </row>
    <row r="782" spans="2:2" x14ac:dyDescent="0.2">
      <c r="B782" s="218"/>
    </row>
    <row r="783" spans="2:2" x14ac:dyDescent="0.2">
      <c r="B783" s="218"/>
    </row>
    <row r="784" spans="2:2" x14ac:dyDescent="0.2">
      <c r="B784" s="218"/>
    </row>
    <row r="785" spans="2:2" x14ac:dyDescent="0.2">
      <c r="B785" s="218"/>
    </row>
    <row r="786" spans="2:2" x14ac:dyDescent="0.2">
      <c r="B786" s="218"/>
    </row>
    <row r="787" spans="2:2" x14ac:dyDescent="0.2">
      <c r="B787" s="218"/>
    </row>
    <row r="788" spans="2:2" x14ac:dyDescent="0.2">
      <c r="B788" s="218"/>
    </row>
    <row r="789" spans="2:2" x14ac:dyDescent="0.2">
      <c r="B789" s="218"/>
    </row>
    <row r="790" spans="2:2" x14ac:dyDescent="0.2">
      <c r="B790" s="218"/>
    </row>
    <row r="791" spans="2:2" x14ac:dyDescent="0.2">
      <c r="B791" s="218"/>
    </row>
    <row r="792" spans="2:2" x14ac:dyDescent="0.2">
      <c r="B792" s="218"/>
    </row>
    <row r="793" spans="2:2" x14ac:dyDescent="0.2">
      <c r="B793" s="218"/>
    </row>
    <row r="794" spans="2:2" x14ac:dyDescent="0.2">
      <c r="B794" s="218"/>
    </row>
    <row r="795" spans="2:2" x14ac:dyDescent="0.2">
      <c r="B795" s="218"/>
    </row>
    <row r="796" spans="2:2" x14ac:dyDescent="0.2">
      <c r="B796" s="218"/>
    </row>
    <row r="797" spans="2:2" x14ac:dyDescent="0.2">
      <c r="B797" s="218"/>
    </row>
    <row r="798" spans="2:2" x14ac:dyDescent="0.2">
      <c r="B798" s="218"/>
    </row>
    <row r="799" spans="2:2" x14ac:dyDescent="0.2">
      <c r="B799" s="218"/>
    </row>
    <row r="800" spans="2:2" x14ac:dyDescent="0.2">
      <c r="B800" s="218"/>
    </row>
    <row r="801" spans="2:2" x14ac:dyDescent="0.2">
      <c r="B801" s="218"/>
    </row>
    <row r="802" spans="2:2" x14ac:dyDescent="0.2">
      <c r="B802" s="218"/>
    </row>
    <row r="803" spans="2:2" x14ac:dyDescent="0.2">
      <c r="B803" s="218"/>
    </row>
    <row r="804" spans="2:2" x14ac:dyDescent="0.2">
      <c r="B804" s="218"/>
    </row>
    <row r="805" spans="2:2" x14ac:dyDescent="0.2">
      <c r="B805" s="218"/>
    </row>
    <row r="806" spans="2:2" x14ac:dyDescent="0.2">
      <c r="B806" s="218"/>
    </row>
    <row r="807" spans="2:2" x14ac:dyDescent="0.2">
      <c r="B807" s="218"/>
    </row>
    <row r="808" spans="2:2" x14ac:dyDescent="0.2">
      <c r="B808" s="218"/>
    </row>
    <row r="809" spans="2:2" x14ac:dyDescent="0.2">
      <c r="B809" s="218"/>
    </row>
    <row r="810" spans="2:2" x14ac:dyDescent="0.2">
      <c r="B810" s="218"/>
    </row>
    <row r="811" spans="2:2" x14ac:dyDescent="0.2">
      <c r="B811" s="218"/>
    </row>
    <row r="812" spans="2:2" x14ac:dyDescent="0.2">
      <c r="B812" s="218"/>
    </row>
    <row r="813" spans="2:2" x14ac:dyDescent="0.2">
      <c r="B813" s="218"/>
    </row>
    <row r="814" spans="2:2" x14ac:dyDescent="0.2">
      <c r="B814" s="218"/>
    </row>
    <row r="815" spans="2:2" x14ac:dyDescent="0.2">
      <c r="B815" s="218"/>
    </row>
    <row r="816" spans="2:2" x14ac:dyDescent="0.2">
      <c r="B816" s="218"/>
    </row>
    <row r="817" spans="2:2" x14ac:dyDescent="0.2">
      <c r="B817" s="218"/>
    </row>
    <row r="818" spans="2:2" x14ac:dyDescent="0.2">
      <c r="B818" s="218"/>
    </row>
    <row r="819" spans="2:2" x14ac:dyDescent="0.2">
      <c r="B819" s="218"/>
    </row>
    <row r="820" spans="2:2" x14ac:dyDescent="0.2">
      <c r="B820" s="218"/>
    </row>
    <row r="821" spans="2:2" x14ac:dyDescent="0.2">
      <c r="B821" s="218"/>
    </row>
    <row r="822" spans="2:2" x14ac:dyDescent="0.2">
      <c r="B822" s="218"/>
    </row>
    <row r="823" spans="2:2" x14ac:dyDescent="0.2">
      <c r="B823" s="218"/>
    </row>
    <row r="824" spans="2:2" x14ac:dyDescent="0.2">
      <c r="B824" s="218"/>
    </row>
    <row r="825" spans="2:2" x14ac:dyDescent="0.2">
      <c r="B825" s="218"/>
    </row>
    <row r="826" spans="2:2" x14ac:dyDescent="0.2">
      <c r="B826" s="218"/>
    </row>
    <row r="827" spans="2:2" x14ac:dyDescent="0.2">
      <c r="B827" s="218"/>
    </row>
    <row r="828" spans="2:2" x14ac:dyDescent="0.2">
      <c r="B828" s="218"/>
    </row>
    <row r="829" spans="2:2" x14ac:dyDescent="0.2">
      <c r="B829" s="218"/>
    </row>
    <row r="830" spans="2:2" x14ac:dyDescent="0.2">
      <c r="B830" s="218"/>
    </row>
    <row r="831" spans="2:2" x14ac:dyDescent="0.2">
      <c r="B831" s="218"/>
    </row>
    <row r="832" spans="2:2" x14ac:dyDescent="0.2">
      <c r="B832" s="218"/>
    </row>
    <row r="833" spans="2:2" x14ac:dyDescent="0.2">
      <c r="B833" s="218"/>
    </row>
    <row r="834" spans="2:2" x14ac:dyDescent="0.2">
      <c r="B834" s="218"/>
    </row>
    <row r="835" spans="2:2" x14ac:dyDescent="0.2">
      <c r="B835" s="218"/>
    </row>
    <row r="836" spans="2:2" x14ac:dyDescent="0.2">
      <c r="B836" s="218"/>
    </row>
    <row r="837" spans="2:2" x14ac:dyDescent="0.2">
      <c r="B837" s="218"/>
    </row>
    <row r="838" spans="2:2" x14ac:dyDescent="0.2">
      <c r="B838" s="218"/>
    </row>
    <row r="839" spans="2:2" x14ac:dyDescent="0.2">
      <c r="B839" s="218"/>
    </row>
    <row r="840" spans="2:2" x14ac:dyDescent="0.2">
      <c r="B840" s="218"/>
    </row>
    <row r="841" spans="2:2" x14ac:dyDescent="0.2">
      <c r="B841" s="218"/>
    </row>
    <row r="842" spans="2:2" x14ac:dyDescent="0.2">
      <c r="B842" s="218"/>
    </row>
    <row r="843" spans="2:2" x14ac:dyDescent="0.2">
      <c r="B843" s="218"/>
    </row>
    <row r="844" spans="2:2" x14ac:dyDescent="0.2">
      <c r="B844" s="218"/>
    </row>
    <row r="845" spans="2:2" x14ac:dyDescent="0.2">
      <c r="B845" s="218"/>
    </row>
    <row r="846" spans="2:2" x14ac:dyDescent="0.2">
      <c r="B846" s="218"/>
    </row>
    <row r="847" spans="2:2" x14ac:dyDescent="0.2">
      <c r="B847" s="218"/>
    </row>
    <row r="848" spans="2:2" x14ac:dyDescent="0.2">
      <c r="B848" s="218"/>
    </row>
    <row r="849" spans="2:2" x14ac:dyDescent="0.2">
      <c r="B849" s="218"/>
    </row>
    <row r="850" spans="2:2" x14ac:dyDescent="0.2">
      <c r="B850" s="218"/>
    </row>
    <row r="851" spans="2:2" x14ac:dyDescent="0.2">
      <c r="B851" s="218"/>
    </row>
    <row r="852" spans="2:2" x14ac:dyDescent="0.2">
      <c r="B852" s="218"/>
    </row>
    <row r="853" spans="2:2" x14ac:dyDescent="0.2">
      <c r="B853" s="218"/>
    </row>
    <row r="854" spans="2:2" x14ac:dyDescent="0.2">
      <c r="B854" s="218"/>
    </row>
    <row r="855" spans="2:2" x14ac:dyDescent="0.2">
      <c r="B855" s="218"/>
    </row>
    <row r="856" spans="2:2" x14ac:dyDescent="0.2">
      <c r="B856" s="218"/>
    </row>
    <row r="857" spans="2:2" x14ac:dyDescent="0.2">
      <c r="B857" s="218"/>
    </row>
    <row r="858" spans="2:2" x14ac:dyDescent="0.2">
      <c r="B858" s="218"/>
    </row>
    <row r="859" spans="2:2" x14ac:dyDescent="0.2">
      <c r="B859" s="218"/>
    </row>
    <row r="860" spans="2:2" x14ac:dyDescent="0.2">
      <c r="B860" s="218"/>
    </row>
    <row r="861" spans="2:2" x14ac:dyDescent="0.2">
      <c r="B861" s="218"/>
    </row>
    <row r="862" spans="2:2" x14ac:dyDescent="0.2">
      <c r="B862" s="218"/>
    </row>
    <row r="863" spans="2:2" x14ac:dyDescent="0.2">
      <c r="B863" s="218"/>
    </row>
    <row r="864" spans="2:2" x14ac:dyDescent="0.2">
      <c r="B864" s="218"/>
    </row>
    <row r="865" spans="2:2" x14ac:dyDescent="0.2">
      <c r="B865" s="218"/>
    </row>
    <row r="866" spans="2:2" x14ac:dyDescent="0.2">
      <c r="B866" s="218"/>
    </row>
    <row r="867" spans="2:2" x14ac:dyDescent="0.2">
      <c r="B867" s="218"/>
    </row>
    <row r="868" spans="2:2" x14ac:dyDescent="0.2">
      <c r="B868" s="218"/>
    </row>
    <row r="869" spans="2:2" x14ac:dyDescent="0.2">
      <c r="B869" s="218"/>
    </row>
    <row r="870" spans="2:2" x14ac:dyDescent="0.2">
      <c r="B870" s="218"/>
    </row>
    <row r="871" spans="2:2" x14ac:dyDescent="0.2">
      <c r="B871" s="218"/>
    </row>
    <row r="872" spans="2:2" x14ac:dyDescent="0.2">
      <c r="B872" s="218"/>
    </row>
    <row r="873" spans="2:2" x14ac:dyDescent="0.2">
      <c r="B873" s="218"/>
    </row>
    <row r="874" spans="2:2" x14ac:dyDescent="0.2">
      <c r="B874" s="218"/>
    </row>
    <row r="875" spans="2:2" x14ac:dyDescent="0.2">
      <c r="B875" s="218"/>
    </row>
    <row r="876" spans="2:2" x14ac:dyDescent="0.2">
      <c r="B876" s="218"/>
    </row>
    <row r="877" spans="2:2" x14ac:dyDescent="0.2">
      <c r="B877" s="218"/>
    </row>
    <row r="878" spans="2:2" x14ac:dyDescent="0.2">
      <c r="B878" s="218"/>
    </row>
    <row r="879" spans="2:2" x14ac:dyDescent="0.2">
      <c r="B879" s="218"/>
    </row>
    <row r="880" spans="2:2" x14ac:dyDescent="0.2">
      <c r="B880" s="218"/>
    </row>
    <row r="881" spans="2:2" x14ac:dyDescent="0.2">
      <c r="B881" s="218"/>
    </row>
    <row r="882" spans="2:2" x14ac:dyDescent="0.2">
      <c r="B882" s="218"/>
    </row>
    <row r="883" spans="2:2" x14ac:dyDescent="0.2">
      <c r="B883" s="218"/>
    </row>
    <row r="884" spans="2:2" x14ac:dyDescent="0.2">
      <c r="B884" s="218"/>
    </row>
    <row r="885" spans="2:2" x14ac:dyDescent="0.2">
      <c r="B885" s="218"/>
    </row>
    <row r="886" spans="2:2" x14ac:dyDescent="0.2">
      <c r="B886" s="218"/>
    </row>
    <row r="887" spans="2:2" x14ac:dyDescent="0.2">
      <c r="B887" s="218"/>
    </row>
    <row r="888" spans="2:2" x14ac:dyDescent="0.2">
      <c r="B888" s="218"/>
    </row>
    <row r="889" spans="2:2" x14ac:dyDescent="0.2">
      <c r="B889" s="218"/>
    </row>
    <row r="890" spans="2:2" x14ac:dyDescent="0.2">
      <c r="B890" s="218"/>
    </row>
    <row r="891" spans="2:2" x14ac:dyDescent="0.2">
      <c r="B891" s="218"/>
    </row>
    <row r="892" spans="2:2" x14ac:dyDescent="0.2">
      <c r="B892" s="218"/>
    </row>
    <row r="893" spans="2:2" x14ac:dyDescent="0.2">
      <c r="B893" s="218"/>
    </row>
    <row r="894" spans="2:2" x14ac:dyDescent="0.2">
      <c r="B894" s="218"/>
    </row>
    <row r="895" spans="2:2" x14ac:dyDescent="0.2">
      <c r="B895" s="218"/>
    </row>
    <row r="896" spans="2:2" x14ac:dyDescent="0.2">
      <c r="B896" s="218"/>
    </row>
    <row r="897" spans="2:2" x14ac:dyDescent="0.2">
      <c r="B897" s="218"/>
    </row>
    <row r="898" spans="2:2" x14ac:dyDescent="0.2">
      <c r="B898" s="218"/>
    </row>
    <row r="899" spans="2:2" x14ac:dyDescent="0.2">
      <c r="B899" s="218"/>
    </row>
    <row r="900" spans="2:2" x14ac:dyDescent="0.2">
      <c r="B900" s="218"/>
    </row>
    <row r="901" spans="2:2" x14ac:dyDescent="0.2">
      <c r="B901" s="218"/>
    </row>
    <row r="902" spans="2:2" x14ac:dyDescent="0.2">
      <c r="B902" s="218"/>
    </row>
    <row r="903" spans="2:2" x14ac:dyDescent="0.2">
      <c r="B903" s="218"/>
    </row>
    <row r="904" spans="2:2" x14ac:dyDescent="0.2">
      <c r="B904" s="218"/>
    </row>
    <row r="905" spans="2:2" x14ac:dyDescent="0.2">
      <c r="B905" s="218"/>
    </row>
    <row r="906" spans="2:2" x14ac:dyDescent="0.2">
      <c r="B906" s="218"/>
    </row>
    <row r="907" spans="2:2" x14ac:dyDescent="0.2">
      <c r="B907" s="218"/>
    </row>
    <row r="908" spans="2:2" x14ac:dyDescent="0.2">
      <c r="B908" s="218"/>
    </row>
    <row r="909" spans="2:2" x14ac:dyDescent="0.2">
      <c r="B909" s="218"/>
    </row>
    <row r="910" spans="2:2" x14ac:dyDescent="0.2">
      <c r="B910" s="218"/>
    </row>
    <row r="911" spans="2:2" x14ac:dyDescent="0.2">
      <c r="B911" s="218"/>
    </row>
    <row r="912" spans="2:2" x14ac:dyDescent="0.2">
      <c r="B912" s="218"/>
    </row>
    <row r="913" spans="2:2" x14ac:dyDescent="0.2">
      <c r="B913" s="218"/>
    </row>
    <row r="914" spans="2:2" x14ac:dyDescent="0.2">
      <c r="B914" s="218"/>
    </row>
    <row r="915" spans="2:2" x14ac:dyDescent="0.2">
      <c r="B915" s="218"/>
    </row>
    <row r="916" spans="2:2" x14ac:dyDescent="0.2">
      <c r="B916" s="218"/>
    </row>
    <row r="917" spans="2:2" x14ac:dyDescent="0.2">
      <c r="B917" s="218"/>
    </row>
    <row r="918" spans="2:2" x14ac:dyDescent="0.2">
      <c r="B918" s="218"/>
    </row>
    <row r="919" spans="2:2" x14ac:dyDescent="0.2">
      <c r="B919" s="218"/>
    </row>
    <row r="920" spans="2:2" x14ac:dyDescent="0.2">
      <c r="B920" s="218"/>
    </row>
    <row r="921" spans="2:2" x14ac:dyDescent="0.2">
      <c r="B921" s="218"/>
    </row>
    <row r="922" spans="2:2" x14ac:dyDescent="0.2">
      <c r="B922" s="218"/>
    </row>
    <row r="923" spans="2:2" x14ac:dyDescent="0.2">
      <c r="B923" s="218"/>
    </row>
    <row r="924" spans="2:2" x14ac:dyDescent="0.2">
      <c r="B924" s="218"/>
    </row>
    <row r="925" spans="2:2" x14ac:dyDescent="0.2">
      <c r="B925" s="218"/>
    </row>
    <row r="926" spans="2:2" x14ac:dyDescent="0.2">
      <c r="B926" s="218"/>
    </row>
    <row r="927" spans="2:2" x14ac:dyDescent="0.2">
      <c r="B927" s="218"/>
    </row>
    <row r="928" spans="2:2" x14ac:dyDescent="0.2">
      <c r="B928" s="218"/>
    </row>
    <row r="929" spans="2:2" x14ac:dyDescent="0.2">
      <c r="B929" s="218"/>
    </row>
    <row r="930" spans="2:2" x14ac:dyDescent="0.2">
      <c r="B930" s="218"/>
    </row>
    <row r="931" spans="2:2" x14ac:dyDescent="0.2">
      <c r="B931" s="218"/>
    </row>
    <row r="932" spans="2:2" x14ac:dyDescent="0.2">
      <c r="B932" s="218"/>
    </row>
    <row r="933" spans="2:2" x14ac:dyDescent="0.2">
      <c r="B933" s="218"/>
    </row>
    <row r="934" spans="2:2" x14ac:dyDescent="0.2">
      <c r="B934" s="218"/>
    </row>
    <row r="935" spans="2:2" x14ac:dyDescent="0.2">
      <c r="B935" s="218"/>
    </row>
    <row r="936" spans="2:2" x14ac:dyDescent="0.2">
      <c r="B936" s="218"/>
    </row>
    <row r="937" spans="2:2" x14ac:dyDescent="0.2">
      <c r="B937" s="218"/>
    </row>
    <row r="938" spans="2:2" x14ac:dyDescent="0.2">
      <c r="B938" s="218"/>
    </row>
    <row r="939" spans="2:2" x14ac:dyDescent="0.2">
      <c r="B939" s="218"/>
    </row>
    <row r="940" spans="2:2" x14ac:dyDescent="0.2">
      <c r="B940" s="218"/>
    </row>
    <row r="941" spans="2:2" x14ac:dyDescent="0.2">
      <c r="B941" s="218"/>
    </row>
    <row r="942" spans="2:2" x14ac:dyDescent="0.2">
      <c r="B942" s="218"/>
    </row>
    <row r="943" spans="2:2" x14ac:dyDescent="0.2">
      <c r="B943" s="218"/>
    </row>
    <row r="944" spans="2:2" x14ac:dyDescent="0.2">
      <c r="B944" s="218"/>
    </row>
    <row r="945" spans="2:2" x14ac:dyDescent="0.2">
      <c r="B945" s="218"/>
    </row>
    <row r="946" spans="2:2" x14ac:dyDescent="0.2">
      <c r="B946" s="218"/>
    </row>
    <row r="947" spans="2:2" x14ac:dyDescent="0.2">
      <c r="B947" s="218"/>
    </row>
    <row r="948" spans="2:2" x14ac:dyDescent="0.2">
      <c r="B948" s="218"/>
    </row>
    <row r="949" spans="2:2" x14ac:dyDescent="0.2">
      <c r="B949" s="218"/>
    </row>
    <row r="950" spans="2:2" x14ac:dyDescent="0.2">
      <c r="B950" s="218"/>
    </row>
    <row r="951" spans="2:2" x14ac:dyDescent="0.2">
      <c r="B951" s="218"/>
    </row>
    <row r="952" spans="2:2" x14ac:dyDescent="0.2">
      <c r="B952" s="218"/>
    </row>
    <row r="953" spans="2:2" x14ac:dyDescent="0.2">
      <c r="B953" s="218"/>
    </row>
    <row r="954" spans="2:2" x14ac:dyDescent="0.2">
      <c r="B954" s="218"/>
    </row>
    <row r="955" spans="2:2" x14ac:dyDescent="0.2">
      <c r="B955" s="218"/>
    </row>
    <row r="956" spans="2:2" x14ac:dyDescent="0.2">
      <c r="B956" s="218"/>
    </row>
    <row r="957" spans="2:2" x14ac:dyDescent="0.2">
      <c r="B957" s="218"/>
    </row>
    <row r="958" spans="2:2" x14ac:dyDescent="0.2">
      <c r="B958" s="218"/>
    </row>
    <row r="959" spans="2:2" x14ac:dyDescent="0.2">
      <c r="B959" s="218"/>
    </row>
    <row r="960" spans="2:2" x14ac:dyDescent="0.2">
      <c r="B960" s="218"/>
    </row>
    <row r="961" spans="2:2" x14ac:dyDescent="0.2">
      <c r="B961" s="218"/>
    </row>
    <row r="962" spans="2:2" x14ac:dyDescent="0.2">
      <c r="B962" s="218"/>
    </row>
    <row r="963" spans="2:2" x14ac:dyDescent="0.2">
      <c r="B963" s="218"/>
    </row>
    <row r="964" spans="2:2" x14ac:dyDescent="0.2">
      <c r="B964" s="218"/>
    </row>
    <row r="965" spans="2:2" x14ac:dyDescent="0.2">
      <c r="B965" s="218"/>
    </row>
    <row r="966" spans="2:2" x14ac:dyDescent="0.2">
      <c r="B966" s="218"/>
    </row>
    <row r="967" spans="2:2" x14ac:dyDescent="0.2">
      <c r="B967" s="218"/>
    </row>
    <row r="968" spans="2:2" x14ac:dyDescent="0.2">
      <c r="B968" s="218"/>
    </row>
    <row r="969" spans="2:2" x14ac:dyDescent="0.2">
      <c r="B969" s="218"/>
    </row>
    <row r="970" spans="2:2" x14ac:dyDescent="0.2">
      <c r="B970" s="218"/>
    </row>
    <row r="971" spans="2:2" x14ac:dyDescent="0.2">
      <c r="B971" s="218"/>
    </row>
  </sheetData>
  <protectedRanges>
    <protectedRange sqref="H21:I22 C21:D23 C32:D32 F32:G34 C33:E34 E19:F21" name="Range1"/>
    <protectedRange sqref="E32" name="Range1_2"/>
    <protectedRange sqref="C72:C76 F51:G51 C48:G50 C52:G52 E40:G41 C42:G42" name="Range1_1"/>
    <protectedRange sqref="C40:D41" name="Range1_1_1"/>
    <protectedRange sqref="C51:E51" name="Range1_1_1_1"/>
    <protectedRange sqref="A80:A81" name="Range1_14_1"/>
  </protectedRanges>
  <mergeCells count="13">
    <mergeCell ref="H22:I22"/>
    <mergeCell ref="K27:K28"/>
    <mergeCell ref="A79:J79"/>
    <mergeCell ref="A80:J80"/>
    <mergeCell ref="A81:J81"/>
    <mergeCell ref="A2:H2"/>
    <mergeCell ref="E18:F18"/>
    <mergeCell ref="E19:F19"/>
    <mergeCell ref="E20:F20"/>
    <mergeCell ref="E21:F21"/>
    <mergeCell ref="H21:I21"/>
    <mergeCell ref="A4:J4"/>
    <mergeCell ref="A5:J5"/>
  </mergeCells>
  <phoneticPr fontId="5" type="noConversion"/>
  <printOptions horizontalCentered="1"/>
  <pageMargins left="0.31496062992125984" right="0.31496062992125984" top="0.39370078740157483" bottom="0.43307086614173229" header="0.27559055118110237" footer="0.31496062992125984"/>
  <pageSetup paperSize="9" scale="4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7"/>
  <sheetViews>
    <sheetView workbookViewId="0">
      <selection activeCell="B15" sqref="B15"/>
    </sheetView>
  </sheetViews>
  <sheetFormatPr defaultRowHeight="12.75" x14ac:dyDescent="0.2"/>
  <cols>
    <col min="1" max="1" width="20.7109375" customWidth="1"/>
    <col min="2" max="2" width="25.85546875" bestFit="1" customWidth="1"/>
    <col min="3" max="3" width="25.85546875" customWidth="1"/>
    <col min="4" max="4" width="7.28515625" bestFit="1" customWidth="1"/>
    <col min="5" max="5" width="12.28515625" customWidth="1"/>
    <col min="6" max="6" width="36.7109375" bestFit="1" customWidth="1"/>
    <col min="7" max="7" width="19.5703125" customWidth="1"/>
  </cols>
  <sheetData>
    <row r="1" spans="1:12" ht="28.5" customHeight="1" thickBot="1" x14ac:dyDescent="0.25">
      <c r="A1" s="18" t="s">
        <v>142</v>
      </c>
      <c r="B1" s="18" t="s">
        <v>67</v>
      </c>
      <c r="C1" s="14" t="s">
        <v>64</v>
      </c>
      <c r="D1" s="15" t="s">
        <v>143</v>
      </c>
      <c r="E1" s="16" t="s">
        <v>71</v>
      </c>
      <c r="F1" s="16" t="s">
        <v>144</v>
      </c>
      <c r="G1" s="17" t="s">
        <v>16</v>
      </c>
    </row>
    <row r="2" spans="1:12" x14ac:dyDescent="0.2">
      <c r="A2" s="372" t="s">
        <v>145</v>
      </c>
      <c r="B2" s="233" t="s">
        <v>146</v>
      </c>
      <c r="C2" s="240" t="s">
        <v>39</v>
      </c>
      <c r="D2" s="241">
        <v>1.6199999999999999E-2</v>
      </c>
      <c r="E2" s="242" t="s">
        <v>44</v>
      </c>
      <c r="F2" s="242" t="s">
        <v>45</v>
      </c>
      <c r="G2" s="20" t="s">
        <v>43</v>
      </c>
    </row>
    <row r="3" spans="1:12" x14ac:dyDescent="0.2">
      <c r="A3" s="373"/>
      <c r="B3" s="19" t="s">
        <v>48</v>
      </c>
      <c r="C3" s="235" t="s">
        <v>39</v>
      </c>
      <c r="D3" s="234">
        <v>7.1999999999999998E-3</v>
      </c>
      <c r="E3" s="226" t="s">
        <v>46</v>
      </c>
      <c r="F3" s="226" t="s">
        <v>47</v>
      </c>
      <c r="G3" s="2" t="s">
        <v>43</v>
      </c>
    </row>
    <row r="4" spans="1:12" x14ac:dyDescent="0.2">
      <c r="A4" s="373"/>
      <c r="B4" s="19" t="s">
        <v>30</v>
      </c>
      <c r="C4" s="235" t="s">
        <v>39</v>
      </c>
      <c r="D4" s="234">
        <v>1.44E-2</v>
      </c>
      <c r="E4" s="226" t="s">
        <v>49</v>
      </c>
      <c r="F4" s="226" t="s">
        <v>50</v>
      </c>
      <c r="G4" s="2" t="s">
        <v>43</v>
      </c>
    </row>
    <row r="5" spans="1:12" x14ac:dyDescent="0.2">
      <c r="A5" s="373"/>
      <c r="B5" s="19" t="s">
        <v>33</v>
      </c>
      <c r="C5" s="235" t="s">
        <v>39</v>
      </c>
      <c r="D5" s="234">
        <v>2.1600000000000001E-2</v>
      </c>
      <c r="E5" s="226" t="s">
        <v>51</v>
      </c>
      <c r="F5" s="226" t="s">
        <v>52</v>
      </c>
      <c r="G5" s="2" t="s">
        <v>43</v>
      </c>
    </row>
    <row r="6" spans="1:12" x14ac:dyDescent="0.2">
      <c r="A6" s="373"/>
      <c r="B6" s="244" t="s">
        <v>147</v>
      </c>
      <c r="C6" s="235" t="s">
        <v>39</v>
      </c>
      <c r="D6" s="234">
        <v>0.06</v>
      </c>
      <c r="E6" s="246" t="s">
        <v>148</v>
      </c>
      <c r="F6" s="235" t="s">
        <v>149</v>
      </c>
      <c r="G6" s="223" t="s">
        <v>43</v>
      </c>
      <c r="K6" s="375" t="s">
        <v>39</v>
      </c>
      <c r="L6" s="376"/>
    </row>
    <row r="7" spans="1:12" x14ac:dyDescent="0.2">
      <c r="A7" s="373"/>
      <c r="B7" s="244" t="s">
        <v>150</v>
      </c>
      <c r="C7" s="235" t="s">
        <v>39</v>
      </c>
      <c r="D7" s="234">
        <v>5.3999999999999999E-2</v>
      </c>
      <c r="E7" s="235" t="s">
        <v>53</v>
      </c>
      <c r="F7" s="235" t="s">
        <v>54</v>
      </c>
      <c r="G7" s="223" t="s">
        <v>43</v>
      </c>
      <c r="K7" s="3" t="s">
        <v>44</v>
      </c>
      <c r="L7" s="4">
        <v>1.6199999999999999E-2</v>
      </c>
    </row>
    <row r="8" spans="1:12" ht="13.5" thickBot="1" x14ac:dyDescent="0.25">
      <c r="A8" s="373"/>
      <c r="B8" s="19" t="s">
        <v>56</v>
      </c>
      <c r="C8" s="235" t="s">
        <v>39</v>
      </c>
      <c r="D8" s="12">
        <v>6.4799999999999996E-3</v>
      </c>
      <c r="E8" s="226" t="s">
        <v>55</v>
      </c>
      <c r="F8" s="226" t="s">
        <v>151</v>
      </c>
      <c r="G8" s="2" t="s">
        <v>43</v>
      </c>
      <c r="K8" s="3" t="s">
        <v>46</v>
      </c>
      <c r="L8" s="4">
        <v>7.1999999999999998E-3</v>
      </c>
    </row>
    <row r="9" spans="1:12" x14ac:dyDescent="0.2">
      <c r="A9" s="372" t="s">
        <v>152</v>
      </c>
      <c r="B9" s="230" t="s">
        <v>30</v>
      </c>
      <c r="C9" s="240" t="s">
        <v>21</v>
      </c>
      <c r="D9" s="241">
        <v>1.6E-2</v>
      </c>
      <c r="E9" s="242" t="s">
        <v>28</v>
      </c>
      <c r="F9" s="242" t="s">
        <v>29</v>
      </c>
      <c r="G9" s="243" t="s">
        <v>18</v>
      </c>
      <c r="K9" s="3" t="s">
        <v>49</v>
      </c>
      <c r="L9" s="4">
        <v>1.44E-2</v>
      </c>
    </row>
    <row r="10" spans="1:12" x14ac:dyDescent="0.2">
      <c r="A10" s="373"/>
      <c r="B10" s="232" t="s">
        <v>146</v>
      </c>
      <c r="C10" s="235" t="s">
        <v>21</v>
      </c>
      <c r="D10" s="234">
        <v>1.7999999999999999E-2</v>
      </c>
      <c r="E10" s="231" t="s">
        <v>148</v>
      </c>
      <c r="F10" s="235" t="s">
        <v>27</v>
      </c>
      <c r="G10" s="237" t="s">
        <v>18</v>
      </c>
      <c r="K10" s="3" t="s">
        <v>51</v>
      </c>
      <c r="L10" s="4">
        <v>2.1600000000000001E-2</v>
      </c>
    </row>
    <row r="11" spans="1:12" x14ac:dyDescent="0.2">
      <c r="A11" s="373"/>
      <c r="B11" s="225" t="s">
        <v>33</v>
      </c>
      <c r="C11" s="235" t="s">
        <v>21</v>
      </c>
      <c r="D11" s="234">
        <v>2.4E-2</v>
      </c>
      <c r="E11" s="226" t="s">
        <v>31</v>
      </c>
      <c r="F11" s="226" t="s">
        <v>32</v>
      </c>
      <c r="G11" s="237" t="s">
        <v>18</v>
      </c>
      <c r="K11" s="3" t="s">
        <v>53</v>
      </c>
      <c r="L11" s="4">
        <v>5.3999999999999999E-2</v>
      </c>
    </row>
    <row r="12" spans="1:12" x14ac:dyDescent="0.2">
      <c r="A12" s="373"/>
      <c r="B12" s="244" t="s">
        <v>153</v>
      </c>
      <c r="C12" s="235" t="s">
        <v>21</v>
      </c>
      <c r="D12" s="234">
        <v>0.06</v>
      </c>
      <c r="E12" s="226" t="s">
        <v>34</v>
      </c>
      <c r="F12" s="226" t="s">
        <v>35</v>
      </c>
      <c r="G12" s="237" t="s">
        <v>18</v>
      </c>
      <c r="K12" s="3" t="s">
        <v>55</v>
      </c>
      <c r="L12" s="5">
        <v>6.4799999999999996E-3</v>
      </c>
    </row>
    <row r="13" spans="1:12" ht="13.5" thickBot="1" x14ac:dyDescent="0.25">
      <c r="A13" s="374"/>
      <c r="B13" s="227" t="s">
        <v>38</v>
      </c>
      <c r="C13" s="238" t="s">
        <v>21</v>
      </c>
      <c r="D13" s="239">
        <v>7.1999999999999998E-3</v>
      </c>
      <c r="E13" s="228" t="s">
        <v>36</v>
      </c>
      <c r="F13" s="238" t="s">
        <v>154</v>
      </c>
      <c r="G13" s="229" t="s">
        <v>18</v>
      </c>
      <c r="K13" s="6" t="s">
        <v>40</v>
      </c>
      <c r="L13" s="7">
        <v>7.1999999999999995E-2</v>
      </c>
    </row>
    <row r="14" spans="1:12" x14ac:dyDescent="0.2">
      <c r="A14" s="381" t="s">
        <v>155</v>
      </c>
      <c r="B14" s="233" t="s">
        <v>68</v>
      </c>
      <c r="C14" s="240" t="s">
        <v>21</v>
      </c>
      <c r="D14" s="241">
        <v>0.08</v>
      </c>
      <c r="E14" s="240" t="s">
        <v>25</v>
      </c>
      <c r="F14" s="242" t="s">
        <v>26</v>
      </c>
      <c r="G14" s="243" t="s">
        <v>18</v>
      </c>
      <c r="K14" s="49"/>
      <c r="L14" s="49"/>
    </row>
    <row r="15" spans="1:12" x14ac:dyDescent="0.2">
      <c r="A15" s="370"/>
      <c r="B15" s="244" t="s">
        <v>150</v>
      </c>
      <c r="C15" s="235" t="s">
        <v>21</v>
      </c>
      <c r="D15" s="234">
        <v>0.08</v>
      </c>
      <c r="E15" s="235" t="s">
        <v>25</v>
      </c>
      <c r="F15" s="235" t="s">
        <v>26</v>
      </c>
      <c r="G15" s="237" t="s">
        <v>18</v>
      </c>
    </row>
    <row r="16" spans="1:12" ht="13.5" thickBot="1" x14ac:dyDescent="0.25">
      <c r="A16" s="370"/>
      <c r="B16" s="244" t="s">
        <v>147</v>
      </c>
      <c r="C16" s="235" t="s">
        <v>21</v>
      </c>
      <c r="D16" s="234">
        <v>0.08</v>
      </c>
      <c r="E16" s="235" t="s">
        <v>25</v>
      </c>
      <c r="F16" s="235" t="s">
        <v>26</v>
      </c>
      <c r="G16" s="237" t="s">
        <v>18</v>
      </c>
      <c r="K16" s="224"/>
      <c r="L16" s="224"/>
    </row>
    <row r="17" spans="1:12" x14ac:dyDescent="0.2">
      <c r="A17" s="381" t="s">
        <v>156</v>
      </c>
      <c r="B17" s="247" t="s">
        <v>68</v>
      </c>
      <c r="C17" s="240" t="s">
        <v>39</v>
      </c>
      <c r="D17" s="241">
        <v>7.1999999999999995E-2</v>
      </c>
      <c r="E17" s="242" t="s">
        <v>40</v>
      </c>
      <c r="F17" s="242" t="s">
        <v>41</v>
      </c>
      <c r="G17" s="243" t="s">
        <v>43</v>
      </c>
      <c r="K17" s="49"/>
      <c r="L17" s="49"/>
    </row>
    <row r="18" spans="1:12" x14ac:dyDescent="0.2">
      <c r="A18" s="370"/>
      <c r="B18" s="244" t="s">
        <v>147</v>
      </c>
      <c r="C18" s="235" t="s">
        <v>39</v>
      </c>
      <c r="D18" s="234">
        <v>0.08</v>
      </c>
      <c r="E18" s="246" t="s">
        <v>148</v>
      </c>
      <c r="F18" s="235" t="s">
        <v>157</v>
      </c>
      <c r="G18" s="237" t="s">
        <v>43</v>
      </c>
    </row>
    <row r="19" spans="1:12" ht="13.5" thickBot="1" x14ac:dyDescent="0.25">
      <c r="A19" s="371"/>
      <c r="B19" s="245" t="s">
        <v>150</v>
      </c>
      <c r="C19" s="238" t="s">
        <v>39</v>
      </c>
      <c r="D19" s="239">
        <v>7.1999999999999995E-2</v>
      </c>
      <c r="E19" s="238" t="s">
        <v>40</v>
      </c>
      <c r="F19" s="238" t="s">
        <v>41</v>
      </c>
      <c r="G19" s="236" t="s">
        <v>43</v>
      </c>
    </row>
    <row r="20" spans="1:12" x14ac:dyDescent="0.2">
      <c r="A20" s="370" t="s">
        <v>158</v>
      </c>
      <c r="B20" s="270" t="s">
        <v>159</v>
      </c>
      <c r="C20" s="235" t="s">
        <v>21</v>
      </c>
      <c r="D20" s="234">
        <v>0.1</v>
      </c>
      <c r="E20" s="235" t="s">
        <v>160</v>
      </c>
      <c r="F20" s="271" t="s">
        <v>24</v>
      </c>
      <c r="G20" s="237" t="s">
        <v>18</v>
      </c>
    </row>
    <row r="21" spans="1:12" ht="13.5" thickBot="1" x14ac:dyDescent="0.25">
      <c r="A21" s="371"/>
      <c r="B21" s="272" t="s">
        <v>161</v>
      </c>
      <c r="C21" s="238" t="s">
        <v>21</v>
      </c>
      <c r="D21" s="239">
        <v>0.1</v>
      </c>
      <c r="E21" s="238" t="s">
        <v>160</v>
      </c>
      <c r="F21" s="273" t="s">
        <v>24</v>
      </c>
      <c r="G21" s="229" t="s">
        <v>18</v>
      </c>
      <c r="K21" s="377" t="s">
        <v>162</v>
      </c>
      <c r="L21" s="378"/>
    </row>
    <row r="22" spans="1:12" ht="13.5" thickBot="1" x14ac:dyDescent="0.25">
      <c r="K22" s="379" t="s">
        <v>163</v>
      </c>
      <c r="L22" s="380"/>
    </row>
    <row r="23" spans="1:12" x14ac:dyDescent="0.2">
      <c r="A23" s="372" t="s">
        <v>164</v>
      </c>
      <c r="B23" s="233" t="s">
        <v>165</v>
      </c>
      <c r="C23" s="240" t="s">
        <v>39</v>
      </c>
      <c r="D23" s="241">
        <v>0</v>
      </c>
      <c r="E23" s="240" t="s">
        <v>19</v>
      </c>
      <c r="F23" s="240" t="s">
        <v>20</v>
      </c>
      <c r="G23" s="20" t="s">
        <v>43</v>
      </c>
      <c r="H23" s="181">
        <v>0.09</v>
      </c>
      <c r="K23" s="8" t="s">
        <v>25</v>
      </c>
      <c r="L23" s="9">
        <v>0.08</v>
      </c>
    </row>
    <row r="24" spans="1:12" x14ac:dyDescent="0.2">
      <c r="A24" s="373"/>
      <c r="B24" s="244" t="s">
        <v>166</v>
      </c>
      <c r="C24" s="235" t="s">
        <v>39</v>
      </c>
      <c r="D24" s="234">
        <v>0</v>
      </c>
      <c r="E24" s="235" t="s">
        <v>19</v>
      </c>
      <c r="F24" s="235" t="s">
        <v>20</v>
      </c>
      <c r="G24" s="223" t="s">
        <v>18</v>
      </c>
      <c r="H24" s="181">
        <v>0</v>
      </c>
      <c r="K24" s="8" t="s">
        <v>28</v>
      </c>
      <c r="L24" s="9">
        <v>1.6E-2</v>
      </c>
    </row>
    <row r="25" spans="1:12" ht="13.5" thickBot="1" x14ac:dyDescent="0.25">
      <c r="A25" s="374"/>
      <c r="B25" s="245" t="s">
        <v>167</v>
      </c>
      <c r="C25" s="238" t="s">
        <v>39</v>
      </c>
      <c r="D25" s="239">
        <v>0</v>
      </c>
      <c r="E25" s="238" t="s">
        <v>19</v>
      </c>
      <c r="F25" s="238" t="s">
        <v>20</v>
      </c>
      <c r="G25" s="182" t="s">
        <v>43</v>
      </c>
      <c r="H25" s="181">
        <v>0.09</v>
      </c>
      <c r="K25" s="8" t="s">
        <v>31</v>
      </c>
      <c r="L25" s="9">
        <v>2.4E-2</v>
      </c>
    </row>
    <row r="26" spans="1:12" x14ac:dyDescent="0.2">
      <c r="K26" s="8" t="s">
        <v>34</v>
      </c>
      <c r="L26" s="9">
        <v>0.06</v>
      </c>
    </row>
    <row r="27" spans="1:12" x14ac:dyDescent="0.2">
      <c r="K27" s="10" t="s">
        <v>36</v>
      </c>
      <c r="L27" s="11">
        <v>7.1999999999999998E-3</v>
      </c>
    </row>
    <row r="29" spans="1:12" x14ac:dyDescent="0.2">
      <c r="H29" s="254" t="s">
        <v>168</v>
      </c>
    </row>
    <row r="30" spans="1:12" ht="15" x14ac:dyDescent="0.25">
      <c r="H30" s="248"/>
      <c r="I30" s="248" t="s">
        <v>39</v>
      </c>
      <c r="J30" s="248"/>
      <c r="K30" s="248" t="s">
        <v>169</v>
      </c>
      <c r="L30" s="248"/>
    </row>
    <row r="31" spans="1:12" ht="15" x14ac:dyDescent="0.25">
      <c r="H31" s="250" t="s">
        <v>170</v>
      </c>
      <c r="I31" s="249">
        <v>0.06</v>
      </c>
      <c r="J31" s="253" t="s">
        <v>148</v>
      </c>
      <c r="K31" s="249">
        <v>0.06</v>
      </c>
      <c r="L31" s="252" t="s">
        <v>34</v>
      </c>
    </row>
    <row r="32" spans="1:12" ht="15" x14ac:dyDescent="0.25">
      <c r="H32" s="250" t="s">
        <v>171</v>
      </c>
      <c r="I32" s="251">
        <v>5.3999999999999999E-2</v>
      </c>
      <c r="J32" s="252" t="s">
        <v>53</v>
      </c>
      <c r="K32" s="249">
        <v>0.06</v>
      </c>
      <c r="L32" s="252" t="s">
        <v>34</v>
      </c>
    </row>
    <row r="33" spans="8:12" ht="15" x14ac:dyDescent="0.25">
      <c r="H33" s="250" t="s">
        <v>172</v>
      </c>
      <c r="I33" s="249">
        <v>0.08</v>
      </c>
      <c r="J33" s="253" t="s">
        <v>148</v>
      </c>
      <c r="K33" s="249">
        <v>0.08</v>
      </c>
      <c r="L33" s="252" t="s">
        <v>25</v>
      </c>
    </row>
    <row r="34" spans="8:12" ht="15" x14ac:dyDescent="0.25">
      <c r="H34" s="250" t="s">
        <v>173</v>
      </c>
      <c r="I34" s="251">
        <v>7.1999999999999995E-2</v>
      </c>
      <c r="J34" s="252" t="s">
        <v>40</v>
      </c>
      <c r="K34" s="249">
        <v>0.08</v>
      </c>
      <c r="L34" s="252" t="s">
        <v>25</v>
      </c>
    </row>
    <row r="36" spans="8:12" ht="15" x14ac:dyDescent="0.25">
      <c r="H36" s="250" t="s">
        <v>174</v>
      </c>
      <c r="I36" s="249">
        <v>0.08</v>
      </c>
      <c r="J36" s="248">
        <v>26.1</v>
      </c>
      <c r="K36" s="248" t="s">
        <v>175</v>
      </c>
      <c r="L36" s="248"/>
    </row>
    <row r="37" spans="8:12" ht="15" x14ac:dyDescent="0.25">
      <c r="H37" s="250" t="s">
        <v>176</v>
      </c>
      <c r="I37" s="249">
        <v>0.06</v>
      </c>
      <c r="J37" s="248">
        <v>23.1</v>
      </c>
      <c r="K37" s="248" t="s">
        <v>177</v>
      </c>
      <c r="L37" s="248"/>
    </row>
  </sheetData>
  <mergeCells count="9">
    <mergeCell ref="A20:A21"/>
    <mergeCell ref="A2:A8"/>
    <mergeCell ref="A9:A13"/>
    <mergeCell ref="A23:A25"/>
    <mergeCell ref="K6:L6"/>
    <mergeCell ref="K21:L21"/>
    <mergeCell ref="K22:L22"/>
    <mergeCell ref="A14:A16"/>
    <mergeCell ref="A17:A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AB46C2CCF2A840B6F5B48EDA4C8000" ma:contentTypeVersion="18" ma:contentTypeDescription="Create a new document." ma:contentTypeScope="" ma:versionID="076d6c7baf2eb123a8b21693df3c00f1">
  <xsd:schema xmlns:xsd="http://www.w3.org/2001/XMLSchema" xmlns:xs="http://www.w3.org/2001/XMLSchema" xmlns:p="http://schemas.microsoft.com/office/2006/metadata/properties" xmlns:ns2="ac2766d2-eaf7-4120-ac92-fe69084b58aa" xmlns:ns3="bc230c23-ac95-48b1-804a-c8374d08f093" xmlns:ns4="c4de8975-a9e2-4032-8275-674640ba9e13" targetNamespace="http://schemas.microsoft.com/office/2006/metadata/properties" ma:root="true" ma:fieldsID="dbec291803a64df2e035ca4a97794192" ns2:_="" ns3:_="" ns4:_="">
    <xsd:import namespace="ac2766d2-eaf7-4120-ac92-fe69084b58aa"/>
    <xsd:import namespace="bc230c23-ac95-48b1-804a-c8374d08f093"/>
    <xsd:import namespace="c4de8975-a9e2-4032-8275-674640ba9e1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766d2-eaf7-4120-ac92-fe69084b58a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230c23-ac95-48b1-804a-c8374d08f0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db4b29-7b37-415d-bd70-ae4c07dc21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de8975-a9e2-4032-8275-674640ba9e13"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76ca1d51-9930-4a9a-ba43-1d8b3553293e}" ma:internalName="TaxCatchAll" ma:showField="CatchAllData" ma:web="ac2766d2-eaf7-4120-ac92-fe69084b58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4de8975-a9e2-4032-8275-674640ba9e13" xsi:nil="true"/>
    <lcf76f155ced4ddcb4097134ff3c332f xmlns="bc230c23-ac95-48b1-804a-c8374d08f0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9D9352-42D6-4A32-BBDE-9F749D7720A0}"/>
</file>

<file path=customXml/itemProps2.xml><?xml version="1.0" encoding="utf-8"?>
<ds:datastoreItem xmlns:ds="http://schemas.openxmlformats.org/officeDocument/2006/customXml" ds:itemID="{DA3862DF-7F20-4B87-B103-0F853CCE1836}">
  <ds:schemaRefs>
    <ds:schemaRef ds:uri="http://schemas.microsoft.com/sharepoint/v3/contenttype/forms"/>
  </ds:schemaRefs>
</ds:datastoreItem>
</file>

<file path=customXml/itemProps3.xml><?xml version="1.0" encoding="utf-8"?>
<ds:datastoreItem xmlns:ds="http://schemas.openxmlformats.org/officeDocument/2006/customXml" ds:itemID="{B66C45EE-36E7-4A20-A0F5-00887D84C4A1}">
  <ds:schemaRefs>
    <ds:schemaRef ds:uri="http://schemas.microsoft.com/office/2006/metadata/properties"/>
    <ds:schemaRef ds:uri="http://www.w3.org/2000/xmlns/"/>
    <ds:schemaRef ds:uri="aef67300-1bd7-4bcb-9c97-7ac61a4df8df"/>
    <ds:schemaRef ds:uri="b2489833-8b1e-44ca-badd-e803b46be494"/>
    <ds:schemaRef ds:uri="http://www.w3.org/2001/XMLSchema-instance"/>
    <ds:schemaRef ds:uri="http://schemas.microsoft.com/office/infopath/2007/PartnerControls"/>
    <ds:schemaRef ds:uri="c4de8975-a9e2-4032-8275-674640ba9e13"/>
    <ds:schemaRef ds:uri="bc230c23-ac95-48b1-804a-c8374d08f093"/>
  </ds:schemaRefs>
</ds:datastoreItem>
</file>

<file path=docMetadata/LabelInfo.xml><?xml version="1.0" encoding="utf-8"?>
<clbl:labelList xmlns:clbl="http://schemas.microsoft.com/office/2020/mipLabelMetadata">
  <clbl:label id="{826c2670-3368-498f-a16b-70466cda23c0}" enabled="1" method="Standard" siteId="{447a9cb9-b230-46bf-b430-a7b9f50e3c1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21</vt:i4>
      </vt:variant>
    </vt:vector>
  </HeadingPairs>
  <TitlesOfParts>
    <vt:vector size="29" baseType="lpstr">
      <vt:lpstr>Guidelines</vt:lpstr>
      <vt:lpstr>WHT Codes</vt:lpstr>
      <vt:lpstr>New MBT Rates</vt:lpstr>
      <vt:lpstr>NO PE- TL Onshore &amp; Offshore</vt:lpstr>
      <vt:lpstr>INVALID_NO PE TEMPLATE - BU</vt:lpstr>
      <vt:lpstr>INVALID_NO PE - TEMPLATE -Timor</vt:lpstr>
      <vt:lpstr>Example_NON PE</vt:lpstr>
      <vt:lpstr>Rates</vt:lpstr>
      <vt:lpstr>JPDA_Rate</vt:lpstr>
      <vt:lpstr>JPDA_SAPCode</vt:lpstr>
      <vt:lpstr>JPDA_ServiceType</vt:lpstr>
      <vt:lpstr>JPDANoWHT</vt:lpstr>
      <vt:lpstr>NonBayu_Location</vt:lpstr>
      <vt:lpstr>NonBayu_Rate</vt:lpstr>
      <vt:lpstr>NonBayu_SAPCode</vt:lpstr>
      <vt:lpstr>NonBayu_ServiceType</vt:lpstr>
      <vt:lpstr>NonPE_JPDA</vt:lpstr>
      <vt:lpstr>NonPE_Location</vt:lpstr>
      <vt:lpstr>NonPE_Rate</vt:lpstr>
      <vt:lpstr>NonPE_SAPCode</vt:lpstr>
      <vt:lpstr>NonPE_ServiceType</vt:lpstr>
      <vt:lpstr>NonPE_Timor</vt:lpstr>
      <vt:lpstr>'Example_NON PE'!Print_Area</vt:lpstr>
      <vt:lpstr>Guidelines!Print_Area</vt:lpstr>
      <vt:lpstr>'INVALID_NO PE - TEMPLATE -Timor'!Print_Area</vt:lpstr>
      <vt:lpstr>'INVALID_NO PE TEMPLATE - BU'!Print_Area</vt:lpstr>
      <vt:lpstr>'NO PE- TL Onshore &amp; Offshore'!Print_Area</vt:lpstr>
      <vt:lpstr>'WHT Codes'!Print_Area</vt:lpstr>
      <vt:lpstr>Timor_ServiceType</vt:lpstr>
    </vt:vector>
  </TitlesOfParts>
  <Manager/>
  <Company>ConocoPhillips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Brenton Seymour</dc:creator>
  <cp:keywords/>
  <dc:description/>
  <cp:lastModifiedBy>Booth, James (James)</cp:lastModifiedBy>
  <cp:revision/>
  <dcterms:created xsi:type="dcterms:W3CDTF">2005-05-12T00:47:26Z</dcterms:created>
  <dcterms:modified xsi:type="dcterms:W3CDTF">2026-06-23T03:42:50Z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ridioDocStr">
    <vt:lpwstr>::ODMA\Meridio\PERMDDBP01#2220600#1</vt:lpwstr>
  </property>
  <property fmtid="{D5CDD505-2E9C-101B-9397-08002B2CF9AE}" pid="3" name="MeridioDocSavedDate">
    <vt:filetime>2007-02-13T02:21:17Z</vt:filetime>
  </property>
  <property fmtid="{D5CDD505-2E9C-101B-9397-08002B2CF9AE}" pid="4" name="_NewReviewCycle">
    <vt:lpwstr/>
  </property>
  <property fmtid="{D5CDD505-2E9C-101B-9397-08002B2CF9AE}" pid="5" name="ContentTypeId">
    <vt:lpwstr>0x010100C8AB46C2CCF2A840B6F5B48EDA4C8000</vt:lpwstr>
  </property>
  <property fmtid="{D5CDD505-2E9C-101B-9397-08002B2CF9AE}" pid="6" name="_dlc_DocIdItemGuid">
    <vt:lpwstr>4eb68acb-d098-45f4-9e6d-ee096efddd91</vt:lpwstr>
  </property>
  <property fmtid="{D5CDD505-2E9C-101B-9397-08002B2CF9AE}" pid="7" name="RM_Hold">
    <vt:lpwstr/>
  </property>
  <property fmtid="{D5CDD505-2E9C-101B-9397-08002B2CF9AE}" pid="8" name="RM_CompanyOfContent">
    <vt:lpwstr>1;#ConocoPhillips|e69b5927-ed5c-4285-b0c6-17c8ff7e90f8</vt:lpwstr>
  </property>
  <property fmtid="{D5CDD505-2E9C-101B-9397-08002B2CF9AE}" pid="9" name="RM_Event">
    <vt:lpwstr>9;#ACT|381faca1-5fde-41d9-9c64-f0bf847e05f6</vt:lpwstr>
  </property>
  <property fmtid="{D5CDD505-2E9C-101B-9397-08002B2CF9AE}" pid="10" name="RM_RSI_Code">
    <vt:lpwstr>2;#AD01|5e12a37a-ded5-4b7e-b4ac-692d8c5026e4</vt:lpwstr>
  </property>
  <property fmtid="{D5CDD505-2E9C-101B-9397-08002B2CF9AE}" pid="11" name="RM_Units_temp">
    <vt:lpwstr>10;#513021|8512c744-40d1-4b51-b59b-93db5cc3e73e</vt:lpwstr>
  </property>
  <property fmtid="{D5CDD505-2E9C-101B-9397-08002B2CF9AE}" pid="12" name="RM_CountryOfContent">
    <vt:lpwstr>8;#AUSTRALIA|017f19cc-8ff3-4d16-978b-82727481eb8f</vt:lpwstr>
  </property>
  <property fmtid="{D5CDD505-2E9C-101B-9397-08002B2CF9AE}" pid="13" name="MediaServiceImageTags">
    <vt:lpwstr/>
  </property>
</Properties>
</file>